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AcctgSpreadSheets\SpreadSheet-Bundle\CashConversion\"/>
    </mc:Choice>
  </mc:AlternateContent>
  <xr:revisionPtr revIDLastSave="0" documentId="13_ncr:1_{77D89C43-D4BF-47B8-8C42-D992AADDE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sh Conversion Cycl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N41" i="5"/>
  <c r="N42" i="5" s="1"/>
  <c r="M41" i="5"/>
  <c r="M42" i="5" s="1"/>
  <c r="L41" i="5"/>
  <c r="L42" i="5" s="1"/>
  <c r="K41" i="5"/>
  <c r="K42" i="5" s="1"/>
  <c r="J41" i="5"/>
  <c r="J42" i="5" s="1"/>
  <c r="I41" i="5"/>
  <c r="I42" i="5" s="1"/>
  <c r="H41" i="5"/>
  <c r="H42" i="5" s="1"/>
  <c r="G41" i="5"/>
  <c r="G42" i="5" s="1"/>
  <c r="F41" i="5"/>
  <c r="F42" i="5" s="1"/>
  <c r="E41" i="5"/>
  <c r="E42" i="5" s="1"/>
  <c r="D41" i="5"/>
  <c r="D42" i="5" s="1"/>
  <c r="N40" i="5"/>
  <c r="M40" i="5"/>
  <c r="L40" i="5"/>
  <c r="K40" i="5"/>
  <c r="J40" i="5"/>
  <c r="I40" i="5"/>
  <c r="H40" i="5"/>
  <c r="G40" i="5"/>
  <c r="F40" i="5"/>
  <c r="E40" i="5"/>
  <c r="D40" i="5"/>
  <c r="N39" i="5"/>
  <c r="M39" i="5"/>
  <c r="L39" i="5"/>
  <c r="K39" i="5"/>
  <c r="J39" i="5"/>
  <c r="I39" i="5"/>
  <c r="H39" i="5"/>
  <c r="G39" i="5"/>
  <c r="F39" i="5"/>
  <c r="E39" i="5"/>
  <c r="D39" i="5"/>
  <c r="C41" i="5"/>
  <c r="C42" i="5" s="1"/>
  <c r="C40" i="5"/>
  <c r="C39" i="5"/>
  <c r="I44" i="5" l="1"/>
  <c r="H44" i="5"/>
  <c r="N44" i="5"/>
  <c r="D44" i="5"/>
  <c r="K44" i="5"/>
  <c r="J44" i="5"/>
  <c r="L44" i="5"/>
  <c r="E44" i="5"/>
  <c r="F44" i="5"/>
  <c r="G44" i="5"/>
  <c r="M44" i="5"/>
  <c r="C44" i="5"/>
</calcChain>
</file>

<file path=xl/sharedStrings.xml><?xml version="1.0" encoding="utf-8"?>
<sst xmlns="http://schemas.openxmlformats.org/spreadsheetml/2006/main" count="66" uniqueCount="54">
  <si>
    <t>Ending Inventory</t>
  </si>
  <si>
    <t>Cost of Goods Sold</t>
  </si>
  <si>
    <t>Beginning Account Receivable</t>
  </si>
  <si>
    <t>Ending Account Receivable</t>
  </si>
  <si>
    <t>Beginning Inventory</t>
  </si>
  <si>
    <t>Beginning Account Payable</t>
  </si>
  <si>
    <t>Ending Account Payable</t>
  </si>
  <si>
    <t>DIO = (Average Inventory / Cost of Goods Sold) * No of Days</t>
  </si>
  <si>
    <t>DIO</t>
  </si>
  <si>
    <t>DSO = (Average Account Receivable / Total Credit Sales) * No of Days</t>
  </si>
  <si>
    <t>DSO</t>
  </si>
  <si>
    <t>Cash Conversion Cycle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</si>
  <si>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</si>
  <si>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</si>
  <si>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</si>
  <si>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</si>
  <si>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</si>
  <si>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</si>
  <si>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</si>
  <si>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</si>
  <si>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</si>
  <si>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</si>
  <si>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</si>
  <si>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</si>
  <si>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Financial Information</t>
  </si>
  <si>
    <t>DIO (Days Inventory Outstanding) is calculated using the formula given below</t>
  </si>
  <si>
    <t>DSO (Days Sales Outstanding)  is calculated using the formula given below</t>
  </si>
  <si>
    <t>DPO (Days Payable Outstanding) is calculated using the formula given below</t>
  </si>
  <si>
    <t>Cash Conversion Cycle (CCC) is calculated using the formula given below</t>
  </si>
  <si>
    <t>Cash Conversion Cycle (CCC)  = DIO + DSO - DPO</t>
  </si>
  <si>
    <t>Net Credit Purchases</t>
  </si>
  <si>
    <t>DPO = (Average Account Payable /Net Credit Purchases) * No of Days</t>
  </si>
  <si>
    <t xml:space="preserve">If the total  Net Credit Purchase Amount is not available, Cost Of Goods Sold </t>
  </si>
  <si>
    <t>is often used as a substitute although Net Credit Purchases is preferred for accuracy</t>
  </si>
  <si>
    <t>Enter Period</t>
  </si>
  <si>
    <t>DPO-Alternate Calculation</t>
  </si>
  <si>
    <t>https://www.dwmbeancounter.com</t>
  </si>
  <si>
    <t>Cash Conversion Cycle (CCC)</t>
  </si>
  <si>
    <t xml:space="preserve">A lower DIO suggests that a company is efficiently managing its inventory and converting it into sales quickly. </t>
  </si>
  <si>
    <t xml:space="preserve">A lower DSO indicates that the company collects cash from customers more quickly, improving cash flow. </t>
  </si>
  <si>
    <t xml:space="preserve"> A higher DPO can be beneficial as it allows the company to retain cash longer before settling its obligations. </t>
  </si>
  <si>
    <t xml:space="preserve">A shorter cash conversion cycle indicates that a company can quickly convert </t>
  </si>
  <si>
    <t>its investments back into cash, which is generally seen as a sign of good financial health and operational efficiency.</t>
  </si>
  <si>
    <t>Conversely, a longer cash conversion cycle may suggest inefficiencies in inventory management</t>
  </si>
  <si>
    <t>or collections processes, potentially leading to liquidity issues.</t>
  </si>
  <si>
    <t>Input Cells are colored</t>
  </si>
  <si>
    <t>DPO-Preferred Calculation</t>
  </si>
  <si>
    <t>Cash Convesion Cycle Calculations</t>
  </si>
  <si>
    <t>30 Days= 12 Periods</t>
  </si>
  <si>
    <t>90 Days= 4 Periods</t>
  </si>
  <si>
    <t>180 Days= 2 Periods</t>
  </si>
  <si>
    <t>365 Days= 1 Period</t>
  </si>
  <si>
    <t>Net Credit Sales</t>
  </si>
  <si>
    <t>Days - 30, 90, 180, or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</si>
</sst>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1"/>
    <xf numFmtId="0" fontId="0" fillId="2" borderId="0" xfId="0" applyFill="1"/>
    <xf numFmtId="0" fontId="0" fillId="0" borderId="3" xfId="0" applyBorder="1"/>
    <xf numFmtId="0" fontId="0" fillId="4" borderId="0" xfId="0" applyFill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4" borderId="10" xfId="0" applyFill="1" applyBorder="1" applyProtection="1">
      <protection locked="0"/>
    </xf>
    <xf numFmtId="0" fontId="2" fillId="0" borderId="4" xfId="0" applyFont="1" applyBorder="1"/>
    <xf numFmtId="0" fontId="2" fillId="0" borderId="10" xfId="0" applyFont="1" applyBorder="1"/>
    <xf numFmtId="0" fontId="0" fillId="4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3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Conversion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'Cash Conversion Cycle'!$A$39</c:f>
              <c:strCache>
                <c:ptCount val="1"/>
                <c:pt idx="0">
                  <c:v>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Cycle'!$C$39:$N$39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F-4398-82C0-CDC8A8E40D08}"/>
            </c:ext>
          </c:extLst>
        </c:ser>
        <c:ser>
          <c:idx val="1"/>
          <c:order val="1"/>
          <c:tx>
            <c:strRef>
              <c:f>'Cash Conversion Cycle'!$A$40</c:f>
              <c:strCache>
                <c:ptCount val="1"/>
                <c:pt idx="0">
                  <c:v>DSO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Cycle'!$C$40:$N$40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F-4398-82C0-CDC8A8E40D08}"/>
            </c:ext>
          </c:extLst>
        </c:ser>
        <c:ser>
          <c:idx val="2"/>
          <c:order val="2"/>
          <c:tx>
            <c:strRef>
              <c:f>'Cash Conversion Cycle'!$A$41</c:f>
              <c:strCache>
                <c:ptCount val="1"/>
                <c:pt idx="0">
                  <c:v>DPO-Preferred Calculation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Cycle'!$C$41:$N$41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F-4398-82C0-CDC8A8E40D08}"/>
            </c:ext>
          </c:extLst>
        </c:ser>
        <c:ser>
          <c:idx val="3"/>
          <c:order val="3"/>
          <c:tx>
            <c:strRef>
              <c:f>'Cash Conversion Cycle'!$A$42</c:f>
              <c:strCache>
                <c:ptCount val="1"/>
                <c:pt idx="0">
                  <c:v>DPO-Alternate Calculation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Cycle'!$C$42:$N$42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8F-4398-82C0-CDC8A8E40D08}"/>
            </c:ext>
          </c:extLst>
        </c:ser>
        <c:ser>
          <c:idx val="5"/>
          <c:order val="5"/>
          <c:tx>
            <c:strRef>
              <c:f>'Cash Conversion Cycle'!$A$44</c:f>
              <c:strCache>
                <c:ptCount val="1"/>
                <c:pt idx="0">
                  <c:v>Cash Conversion Cycle (CCC)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'Cash Conversion Cycle'!$C$38:$N$38</c:f>
              <c:strCache>
                <c:ptCount val="12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Period 4</c:v>
                </c:pt>
                <c:pt idx="4">
                  <c:v>Period 5</c:v>
                </c:pt>
                <c:pt idx="5">
                  <c:v>Period 6</c:v>
                </c:pt>
                <c:pt idx="6">
                  <c:v>Period 7</c:v>
                </c:pt>
                <c:pt idx="7">
                  <c:v>Period 8</c:v>
                </c:pt>
                <c:pt idx="8">
                  <c:v>Period 9</c:v>
                </c:pt>
                <c:pt idx="9">
                  <c:v>Period 10</c:v>
                </c:pt>
                <c:pt idx="10">
                  <c:v>Period 11</c:v>
                </c:pt>
                <c:pt idx="11">
                  <c:v>Period 12</c:v>
                </c:pt>
              </c:strCache>
            </c:strRef>
          </c:cat>
          <c:val>
            <c:numRef>
              <c:f>'Cash Conversion Cycle'!$C$44:$N$44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8F-4398-82C0-CDC8A8E40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693696"/>
        <c:axId val="456689856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'Cash Conversion Cycle'!$A$43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'Cash Conversion Cycle'!$C$38:$N$38</c15:sqref>
                        </c15:formulaRef>
                      </c:ext>
                    </c:extLst>
                    <c:strCache>
                      <c:ptCount val="12"/>
                      <c:pt idx="0">
                        <c:v>Period 1</c:v>
                      </c:pt>
                      <c:pt idx="1">
                        <c:v>Period 2</c:v>
                      </c:pt>
                      <c:pt idx="2">
                        <c:v>Period 3</c:v>
                      </c:pt>
                      <c:pt idx="3">
                        <c:v>Period 4</c:v>
                      </c:pt>
                      <c:pt idx="4">
                        <c:v>Period 5</c:v>
                      </c:pt>
                      <c:pt idx="5">
                        <c:v>Period 6</c:v>
                      </c:pt>
                      <c:pt idx="6">
                        <c:v>Period 7</c:v>
                      </c:pt>
                      <c:pt idx="7">
                        <c:v>Period 8</c:v>
                      </c:pt>
                      <c:pt idx="8">
                        <c:v>Period 9</c:v>
                      </c:pt>
                      <c:pt idx="9">
                        <c:v>Period 10</c:v>
                      </c:pt>
                      <c:pt idx="10">
                        <c:v>Period 11</c:v>
                      </c:pt>
                      <c:pt idx="11">
                        <c:v>Period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'Cash Conversion Cycle'!$C$43:$N$43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98F-4398-82C0-CDC8A8E40D08}"/>
                  </c:ext>
                </c:extLst>
              </c15:ser>
            </c15:filteredBarSeries>
          </c:ext>
        </c:extLst>
      </c:barChart>
      <c:catAx>
        <c:axId val="45669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89856"/>
        <c:crosses val="autoZero"/>
        <c:auto val="1"/>
        <c:lblAlgn val="ctr"/>
        <c:lblOffset val="100"/>
        <c:noMultiLvlLbl val="0"/>
      </c:catAx>
      <c:valAx>
        <c:axId val="45668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9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24E-2"/>
          <c:y val="0.15782407407407409"/>
          <c:w val="0.915530183727034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'Cash Conversion Cycle'!$A$44</c:f>
              <c:strCache>
                <c:ptCount val="1"/>
                <c:pt idx="0">
                  <c:v>Cash Conversion Cycle (CCC)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'Cash Conversion Cycle'!$C$44:$N$44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C-49D7-A0FA-95323E8A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552768"/>
        <c:axId val="1044542208"/>
      </c:barChart>
      <c:catAx>
        <c:axId val="104455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Periods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542208"/>
        <c:crosses val="autoZero"/>
        <c:auto val="1"/>
        <c:lblAlgn val="ctr"/>
        <c:lblOffset val="100"/>
        <c:noMultiLvlLbl val="0"/>
      </c:catAx>
      <c:valAx>
        <c:axId val="104454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55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85726</xdr:rowOff>
    </xdr:from>
    <xdr:to>
      <xdr:col>0</xdr:col>
      <xdr:colOff>2247901</xdr:colOff>
      <xdr:row>10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656996-316F-3206-AB20-5D552E2A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6226"/>
          <a:ext cx="2247900" cy="1752599"/>
        </a:xfrm>
        <a:prstGeom prst="rect">
          <a:avLst/>
        </a:prstGeom>
      </xdr:spPr>
    </xdr:pic>
    <xdr:clientData/>
  </xdr:twoCellAnchor>
  <xdr:twoCellAnchor>
    <xdr:from>
      <xdr:col>9</xdr:col>
      <xdr:colOff>28573</xdr:colOff>
      <xdr:row>45</xdr:row>
      <xdr:rowOff>152401</xdr:rowOff>
    </xdr:from>
    <xdr:to>
      <xdr:col>17</xdr:col>
      <xdr:colOff>19050</xdr:colOff>
      <xdr:row>63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AC9C60-CFD1-C049-1655-1E7321D37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371475</xdr:colOff>
      <xdr:row>45</xdr:row>
      <xdr:rowOff>123824</xdr:rowOff>
    </xdr:from>
    <xdr:to>
      <xdr:col>25</xdr:col>
      <xdr:colOff>66675</xdr:colOff>
      <xdr:row>63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A24BB1-2F1F-8189-A40A-1515F5E97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FCA8-0703-477C-8AC7-B90D7DFF398A}">
  <dimension ref="A1:O66"/>
  <sheetViews>
    <sheetView tabSelected="1" workbookViewId="0"/>
  </sheetViews>
  <sheetFormatPr defaultRowHeight="15" x14ac:dyDescent="0.25"/>
  <cols>
    <col min="1" max="1" width="34.42578125" customWidth="1"/>
  </cols>
  <sheetData>
    <row r="1" spans="1:2" x14ac:dyDescent="0.25">
      <c r="A1" s="26"/>
      <c r="B1" s="26"/>
    </row>
    <row r="6" spans="1:2" x14ac:dyDescent="0.25">
      <c r="B6" s="8"/>
    </row>
    <row r="13" spans="1:2" ht="21" x14ac:dyDescent="0.35">
      <c r="A13" s="7" t="s">
        <v>11</v>
      </c>
    </row>
    <row r="14" spans="1:2" x14ac:dyDescent="0.25">
      <c r="A14" s="8" t="s">
        <v>36</v>
      </c>
    </row>
    <row r="15" spans="1:2" x14ac:dyDescent="0.25">
      <c r="A15" s="8"/>
    </row>
    <row r="16" spans="1:2" x14ac:dyDescent="0.25">
      <c r="A16" t="s">
        <v>45</v>
      </c>
      <c r="B16" s="9"/>
    </row>
    <row r="17" spans="1:14" x14ac:dyDescent="0.25">
      <c r="A17" s="8"/>
    </row>
    <row r="18" spans="1:14" x14ac:dyDescent="0.25">
      <c r="A18" s="12" t="s">
        <v>34</v>
      </c>
      <c r="B18" s="23"/>
      <c r="C18" t="str">
        <f>IF(B18=0,"Enter Days"," ")</f>
        <v>Enter Days</v>
      </c>
    </row>
    <row r="19" spans="1:14" x14ac:dyDescent="0.25">
      <c r="A19" s="24"/>
      <c r="B19" s="11"/>
    </row>
    <row r="20" spans="1:14" x14ac:dyDescent="0.25">
      <c r="A20" s="24" t="s">
        <v>53</v>
      </c>
    </row>
    <row r="21" spans="1:14" x14ac:dyDescent="0.25">
      <c r="A21" s="24"/>
    </row>
    <row r="22" spans="1:14" x14ac:dyDescent="0.25">
      <c r="A22" s="24" t="s">
        <v>48</v>
      </c>
    </row>
    <row r="23" spans="1:14" x14ac:dyDescent="0.25">
      <c r="A23" s="24" t="s">
        <v>49</v>
      </c>
    </row>
    <row r="24" spans="1:14" x14ac:dyDescent="0.25">
      <c r="A24" s="24" t="s">
        <v>50</v>
      </c>
    </row>
    <row r="25" spans="1:14" x14ac:dyDescent="0.25">
      <c r="A25" s="18" t="s">
        <v>51</v>
      </c>
    </row>
    <row r="27" spans="1:14" x14ac:dyDescent="0.25">
      <c r="A27" s="12" t="s">
        <v>24</v>
      </c>
      <c r="C27" t="s">
        <v>12</v>
      </c>
      <c r="D27" t="s">
        <v>13</v>
      </c>
      <c r="E27" t="s">
        <v>14</v>
      </c>
      <c r="F27" t="s">
        <v>15</v>
      </c>
      <c r="G27" t="s">
        <v>16</v>
      </c>
      <c r="H27" t="s">
        <v>17</v>
      </c>
      <c r="I27" t="s">
        <v>18</v>
      </c>
      <c r="J27" t="s">
        <v>19</v>
      </c>
      <c r="K27" t="s">
        <v>20</v>
      </c>
      <c r="L27" t="s">
        <v>21</v>
      </c>
      <c r="M27" t="s">
        <v>22</v>
      </c>
      <c r="N27" t="s">
        <v>23</v>
      </c>
    </row>
    <row r="28" spans="1:14" x14ac:dyDescent="0.25">
      <c r="A28" s="2" t="s">
        <v>4</v>
      </c>
      <c r="B28" s="10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" t="s">
        <v>0</v>
      </c>
      <c r="B29" s="1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" t="s">
        <v>1</v>
      </c>
      <c r="B30" s="1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" t="s">
        <v>2</v>
      </c>
      <c r="B31" s="1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" t="s">
        <v>3</v>
      </c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" t="s">
        <v>52</v>
      </c>
      <c r="B33" s="1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3" t="s">
        <v>5</v>
      </c>
      <c r="B34" s="1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3" t="s">
        <v>6</v>
      </c>
      <c r="B35" s="1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3" t="s">
        <v>30</v>
      </c>
      <c r="B36" s="13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1"/>
      <c r="B37" s="10"/>
      <c r="C37" s="2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9"/>
    </row>
    <row r="38" spans="1:14" x14ac:dyDescent="0.25">
      <c r="A38" s="20" t="s">
        <v>47</v>
      </c>
      <c r="B38" s="14"/>
      <c r="C38" s="17" t="s">
        <v>12</v>
      </c>
      <c r="D38" t="s">
        <v>13</v>
      </c>
      <c r="E38" t="s">
        <v>14</v>
      </c>
      <c r="F38" t="s">
        <v>15</v>
      </c>
      <c r="G38" t="s">
        <v>16</v>
      </c>
      <c r="H38" t="s">
        <v>17</v>
      </c>
      <c r="I38" t="s">
        <v>18</v>
      </c>
      <c r="J38" t="s">
        <v>19</v>
      </c>
      <c r="K38" t="s">
        <v>20</v>
      </c>
      <c r="L38" t="s">
        <v>21</v>
      </c>
      <c r="M38" t="s">
        <v>22</v>
      </c>
      <c r="N38" s="18" t="s">
        <v>23</v>
      </c>
    </row>
    <row r="39" spans="1:14" x14ac:dyDescent="0.25">
      <c r="A39" s="2" t="s">
        <v>8</v>
      </c>
      <c r="B39" s="14"/>
      <c r="C39" s="12">
        <f>ROUND(IF(C30&lt;&gt;0,((C28+C29)/2)/C30*$B$18,0),0)</f>
        <v>0</v>
      </c>
      <c r="D39" s="12">
        <f t="shared" ref="D39:N39" si="0">ROUND(IF(D30&lt;&gt;0,((D28+D29)/2)/D30*$B$18,0),0)</f>
        <v>0</v>
      </c>
      <c r="E39" s="12">
        <f t="shared" si="0"/>
        <v>0</v>
      </c>
      <c r="F39" s="12">
        <f t="shared" si="0"/>
        <v>0</v>
      </c>
      <c r="G39" s="12">
        <f t="shared" si="0"/>
        <v>0</v>
      </c>
      <c r="H39" s="12">
        <f t="shared" si="0"/>
        <v>0</v>
      </c>
      <c r="I39" s="12">
        <f t="shared" si="0"/>
        <v>0</v>
      </c>
      <c r="J39" s="12">
        <f t="shared" si="0"/>
        <v>0</v>
      </c>
      <c r="K39" s="12">
        <f t="shared" si="0"/>
        <v>0</v>
      </c>
      <c r="L39" s="12">
        <f t="shared" si="0"/>
        <v>0</v>
      </c>
      <c r="M39" s="12">
        <f t="shared" si="0"/>
        <v>0</v>
      </c>
      <c r="N39" s="12">
        <f t="shared" si="0"/>
        <v>0</v>
      </c>
    </row>
    <row r="40" spans="1:14" x14ac:dyDescent="0.25">
      <c r="A40" s="15" t="s">
        <v>10</v>
      </c>
      <c r="B40" s="14"/>
      <c r="C40" s="12">
        <f>ROUND(IF(C33&lt;&gt;0,((C31+C32)/2)/C33*$B$18,0),0)</f>
        <v>0</v>
      </c>
      <c r="D40" s="12">
        <f t="shared" ref="D40:N40" si="1">ROUND(IF(D33&lt;&gt;0,((D31+D32)/2)/D33*$B$18,0),0)</f>
        <v>0</v>
      </c>
      <c r="E40" s="12">
        <f t="shared" si="1"/>
        <v>0</v>
      </c>
      <c r="F40" s="12">
        <f t="shared" si="1"/>
        <v>0</v>
      </c>
      <c r="G40" s="12">
        <f t="shared" si="1"/>
        <v>0</v>
      </c>
      <c r="H40" s="12">
        <f t="shared" si="1"/>
        <v>0</v>
      </c>
      <c r="I40" s="12">
        <f t="shared" si="1"/>
        <v>0</v>
      </c>
      <c r="J40" s="12">
        <f t="shared" si="1"/>
        <v>0</v>
      </c>
      <c r="K40" s="12">
        <f t="shared" si="1"/>
        <v>0</v>
      </c>
      <c r="L40" s="12">
        <f t="shared" si="1"/>
        <v>0</v>
      </c>
      <c r="M40" s="12">
        <f t="shared" si="1"/>
        <v>0</v>
      </c>
      <c r="N40" s="12">
        <f t="shared" si="1"/>
        <v>0</v>
      </c>
    </row>
    <row r="41" spans="1:14" x14ac:dyDescent="0.25">
      <c r="A41" s="15" t="s">
        <v>46</v>
      </c>
      <c r="B41" s="14"/>
      <c r="C41" s="12">
        <f>ROUND(IF(C36&lt;&gt;0,(((C34+C35)/2)/C36)*$B$18,0),0)</f>
        <v>0</v>
      </c>
      <c r="D41" s="12">
        <f t="shared" ref="D41:N41" si="2">ROUND(IF(D36&lt;&gt;0,(((D34+D35)/2)/D36)*$B$18,0),0)</f>
        <v>0</v>
      </c>
      <c r="E41" s="12">
        <f t="shared" si="2"/>
        <v>0</v>
      </c>
      <c r="F41" s="12">
        <f t="shared" si="2"/>
        <v>0</v>
      </c>
      <c r="G41" s="12">
        <f t="shared" si="2"/>
        <v>0</v>
      </c>
      <c r="H41" s="12">
        <f t="shared" si="2"/>
        <v>0</v>
      </c>
      <c r="I41" s="12">
        <f t="shared" si="2"/>
        <v>0</v>
      </c>
      <c r="J41" s="12">
        <f t="shared" si="2"/>
        <v>0</v>
      </c>
      <c r="K41" s="12">
        <f t="shared" si="2"/>
        <v>0</v>
      </c>
      <c r="L41" s="12">
        <f t="shared" si="2"/>
        <v>0</v>
      </c>
      <c r="M41" s="12">
        <f t="shared" si="2"/>
        <v>0</v>
      </c>
      <c r="N41" s="12">
        <f t="shared" si="2"/>
        <v>0</v>
      </c>
    </row>
    <row r="42" spans="1:14" x14ac:dyDescent="0.25">
      <c r="A42" s="15" t="s">
        <v>35</v>
      </c>
      <c r="B42" s="14"/>
      <c r="C42" s="12">
        <f>ROUND(IF(AND(C41=0,C30&lt;&gt;0),((C34+C35)/2)/C30*$B$18,0),0)</f>
        <v>0</v>
      </c>
      <c r="D42" s="12">
        <f t="shared" ref="D42:N42" si="3">ROUND(IF(AND(D41=0,D30&lt;&gt;0),((D34+D35)/2)/D30*$B$18,0),0)</f>
        <v>0</v>
      </c>
      <c r="E42" s="12">
        <f t="shared" si="3"/>
        <v>0</v>
      </c>
      <c r="F42" s="12">
        <f t="shared" si="3"/>
        <v>0</v>
      </c>
      <c r="G42" s="12">
        <f t="shared" si="3"/>
        <v>0</v>
      </c>
      <c r="H42" s="12">
        <f t="shared" si="3"/>
        <v>0</v>
      </c>
      <c r="I42" s="12">
        <f t="shared" si="3"/>
        <v>0</v>
      </c>
      <c r="J42" s="12">
        <f t="shared" si="3"/>
        <v>0</v>
      </c>
      <c r="K42" s="12">
        <f t="shared" si="3"/>
        <v>0</v>
      </c>
      <c r="L42" s="12">
        <f t="shared" si="3"/>
        <v>0</v>
      </c>
      <c r="M42" s="12">
        <f t="shared" si="3"/>
        <v>0</v>
      </c>
      <c r="N42" s="12">
        <f t="shared" si="3"/>
        <v>0</v>
      </c>
    </row>
    <row r="43" spans="1:14" x14ac:dyDescent="0.25">
      <c r="A43" s="15"/>
      <c r="B43" s="14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16" t="s">
        <v>37</v>
      </c>
      <c r="B44" s="13"/>
      <c r="C44" s="12">
        <f>C39+C40-C41-C42</f>
        <v>0</v>
      </c>
      <c r="D44" s="2">
        <f t="shared" ref="D44:N44" si="4">D39+D40-D41-D42</f>
        <v>0</v>
      </c>
      <c r="E44" s="2">
        <f t="shared" si="4"/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2">
        <f t="shared" si="4"/>
        <v>0</v>
      </c>
      <c r="J44" s="2">
        <f t="shared" si="4"/>
        <v>0</v>
      </c>
      <c r="K44" s="2">
        <f t="shared" si="4"/>
        <v>0</v>
      </c>
      <c r="L44" s="2">
        <f t="shared" si="4"/>
        <v>0</v>
      </c>
      <c r="M44" s="2">
        <f t="shared" si="4"/>
        <v>0</v>
      </c>
      <c r="N44" s="2">
        <f t="shared" si="4"/>
        <v>0</v>
      </c>
    </row>
    <row r="47" spans="1:14" x14ac:dyDescent="0.25">
      <c r="A47" t="s">
        <v>25</v>
      </c>
    </row>
    <row r="48" spans="1:14" x14ac:dyDescent="0.25">
      <c r="A48" s="1" t="s">
        <v>7</v>
      </c>
    </row>
    <row r="49" spans="1:15" x14ac:dyDescent="0.25">
      <c r="A49" t="s">
        <v>38</v>
      </c>
    </row>
    <row r="51" spans="1:15" x14ac:dyDescent="0.25">
      <c r="A51" t="s">
        <v>26</v>
      </c>
    </row>
    <row r="52" spans="1:15" x14ac:dyDescent="0.25">
      <c r="A52" s="1" t="s">
        <v>9</v>
      </c>
    </row>
    <row r="53" spans="1:15" x14ac:dyDescent="0.25">
      <c r="A53" t="s">
        <v>39</v>
      </c>
    </row>
    <row r="55" spans="1:15" x14ac:dyDescent="0.25">
      <c r="A55" t="s">
        <v>27</v>
      </c>
    </row>
    <row r="56" spans="1:15" x14ac:dyDescent="0.25">
      <c r="A56" s="1" t="s">
        <v>31</v>
      </c>
    </row>
    <row r="57" spans="1:15" x14ac:dyDescent="0.25">
      <c r="A57" s="6" t="s">
        <v>32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x14ac:dyDescent="0.25">
      <c r="A58" s="6" t="s">
        <v>33</v>
      </c>
      <c r="B58" s="5"/>
      <c r="C58" s="5"/>
      <c r="D58" s="5"/>
      <c r="E58" s="5"/>
      <c r="F58" s="5"/>
      <c r="G58" s="5"/>
    </row>
    <row r="59" spans="1:15" x14ac:dyDescent="0.25">
      <c r="A59" s="6" t="s">
        <v>40</v>
      </c>
      <c r="B59" s="5"/>
      <c r="C59" s="5"/>
      <c r="D59" s="5"/>
      <c r="E59" s="5"/>
      <c r="F59" s="5"/>
      <c r="G59" s="5"/>
    </row>
    <row r="60" spans="1:15" ht="15.75" x14ac:dyDescent="0.25">
      <c r="A60" s="4"/>
    </row>
    <row r="61" spans="1:15" x14ac:dyDescent="0.25">
      <c r="A61" t="s">
        <v>28</v>
      </c>
    </row>
    <row r="62" spans="1:15" x14ac:dyDescent="0.25">
      <c r="A62" s="1" t="s">
        <v>29</v>
      </c>
    </row>
    <row r="63" spans="1:15" x14ac:dyDescent="0.25">
      <c r="A63" t="s">
        <v>41</v>
      </c>
    </row>
    <row r="64" spans="1:15" x14ac:dyDescent="0.25">
      <c r="A64" t="s">
        <v>42</v>
      </c>
    </row>
    <row r="65" spans="1:1" x14ac:dyDescent="0.25">
      <c r="A65" t="s">
        <v>43</v>
      </c>
    </row>
    <row r="66" spans="1:1" x14ac:dyDescent="0.25">
      <c r="A66" t="s">
        <v>44</v>
      </c>
    </row>
  </sheetData>
  <sheetProtection sheet="1" objects="1" scenarios="1" selectLockedCells="1"/>
  <hyperlinks>
    <hyperlink ref="A14" r:id="rId1" xr:uid="{2958D79C-0196-440D-B474-FCE0CB67D4D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Conversion Cycle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corpor1</dc:creator>
  <cp:lastModifiedBy>David Marshall</cp:lastModifiedBy>
  <dcterms:created xsi:type="dcterms:W3CDTF">2019-05-09T04:59:08Z</dcterms:created>
  <dcterms:modified xsi:type="dcterms:W3CDTF">2025-06-07T17:18:00Z</dcterms:modified>
</cp:coreProperties>
</file>