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AcctgSpreadSheets\SpreadSheet-Bundle\BreakEven\"/>
    </mc:Choice>
  </mc:AlternateContent>
  <xr:revisionPtr revIDLastSave="0" documentId="13_ncr:1_{C6674760-BF7E-4D8D-8280-35519B4889FD}" xr6:coauthVersionLast="47" xr6:coauthVersionMax="47" xr10:uidLastSave="{00000000-0000-0000-0000-000000000000}"/>
  <bookViews>
    <workbookView xWindow="-120" yWindow="-120" windowWidth="29040" windowHeight="15720" xr2:uid="{2C5D8D62-2C74-4B7C-B8A7-A31BDAE3C95E}"/>
  </bookViews>
  <sheets>
    <sheet name="Unit Contribution Break Even" sheetId="1" r:id="rId1"/>
    <sheet name="Contribution Ratio Break Even " sheetId="6" r:id="rId2"/>
    <sheet name="Cost-Worksheet" sheetId="3" r:id="rId3"/>
    <sheet name="BE Cha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3" i="6" l="1"/>
  <c r="B41" i="1"/>
  <c r="B105" i="6"/>
  <c r="B104" i="6"/>
  <c r="B103" i="6"/>
  <c r="B102" i="6"/>
  <c r="B63" i="6"/>
  <c r="B62" i="6"/>
  <c r="B61" i="6"/>
  <c r="B60" i="6"/>
  <c r="B82" i="6"/>
  <c r="B91" i="6" s="1"/>
  <c r="B81" i="6"/>
  <c r="B90" i="6" s="1"/>
  <c r="B80" i="6"/>
  <c r="B89" i="6" s="1"/>
  <c r="B79" i="6"/>
  <c r="B88" i="6" s="1"/>
  <c r="B56" i="6"/>
  <c r="B55" i="6"/>
  <c r="B54" i="6"/>
  <c r="B53" i="6"/>
  <c r="B52" i="6"/>
  <c r="B59" i="6" s="1"/>
  <c r="B51" i="6"/>
  <c r="B58" i="6" s="1"/>
  <c r="B31" i="6"/>
  <c r="B77" i="6" s="1"/>
  <c r="B86" i="6" s="1"/>
  <c r="B75" i="1"/>
  <c r="B77" i="1"/>
  <c r="B82" i="1"/>
  <c r="B60" i="1"/>
  <c r="B100" i="6" l="1"/>
  <c r="B34" i="6"/>
  <c r="B35" i="6"/>
  <c r="B37" i="6"/>
  <c r="C103" i="6" s="1"/>
  <c r="B38" i="6"/>
  <c r="C104" i="6" s="1"/>
  <c r="B36" i="6"/>
  <c r="C102" i="6" s="1"/>
  <c r="B39" i="6"/>
  <c r="C105" i="6" s="1"/>
  <c r="B78" i="6"/>
  <c r="B87" i="6" s="1"/>
  <c r="B101" i="6" s="1"/>
  <c r="B95" i="6" l="1"/>
  <c r="C106" i="6" s="1"/>
  <c r="B106" i="6"/>
  <c r="B84" i="6"/>
  <c r="B93" i="6" s="1"/>
  <c r="C100" i="6" l="1"/>
  <c r="C101" i="6"/>
  <c r="B81" i="1" l="1"/>
  <c r="B80" i="1"/>
  <c r="B79" i="1"/>
  <c r="B78" i="1"/>
  <c r="B89" i="1"/>
  <c r="B65" i="1"/>
  <c r="B100" i="1" s="1"/>
  <c r="B111" i="1" s="1"/>
  <c r="B64" i="1"/>
  <c r="B99" i="1" s="1"/>
  <c r="B63" i="1"/>
  <c r="B62" i="1"/>
  <c r="B61" i="1"/>
  <c r="B95" i="1"/>
  <c r="B90" i="1"/>
  <c r="C13" i="4" s="1"/>
  <c r="E23" i="4"/>
  <c r="A13" i="4"/>
  <c r="A14" i="4" s="1"/>
  <c r="L58" i="3"/>
  <c r="L57" i="3"/>
  <c r="L56" i="3"/>
  <c r="L55" i="3"/>
  <c r="L54" i="3"/>
  <c r="L53" i="3"/>
  <c r="L52" i="3"/>
  <c r="L51" i="3"/>
  <c r="L50" i="3"/>
  <c r="L49" i="3"/>
  <c r="L48" i="3"/>
  <c r="L59" i="3" s="1"/>
  <c r="C100" i="1"/>
  <c r="C99" i="1"/>
  <c r="C98" i="1"/>
  <c r="J59" i="3"/>
  <c r="I59" i="3"/>
  <c r="H59" i="3"/>
  <c r="G59" i="3"/>
  <c r="F59" i="3"/>
  <c r="E59" i="3"/>
  <c r="E43" i="3"/>
  <c r="B36" i="1"/>
  <c r="B97" i="1" l="1"/>
  <c r="B108" i="1" s="1"/>
  <c r="B84" i="1"/>
  <c r="B86" i="1" s="1"/>
  <c r="B96" i="1"/>
  <c r="B107" i="1" s="1"/>
  <c r="B98" i="1"/>
  <c r="B109" i="1" s="1"/>
  <c r="B110" i="1"/>
  <c r="E18" i="4"/>
  <c r="E19" i="4"/>
  <c r="E13" i="4"/>
  <c r="F13" i="4" s="1"/>
  <c r="B106" i="1"/>
  <c r="B14" i="4"/>
  <c r="E15" i="4"/>
  <c r="E14" i="4"/>
  <c r="E16" i="4"/>
  <c r="E17" i="4"/>
  <c r="E20" i="4"/>
  <c r="E21" i="4"/>
  <c r="E22" i="4"/>
  <c r="A15" i="4"/>
  <c r="C14" i="4"/>
  <c r="B88" i="1"/>
  <c r="C101" i="1" s="1"/>
  <c r="B101" i="1" l="1"/>
  <c r="B13" i="4"/>
  <c r="D13" i="4" s="1"/>
  <c r="F14" i="4"/>
  <c r="G14" i="4" s="1"/>
  <c r="D14" i="4"/>
  <c r="A16" i="4"/>
  <c r="B15" i="4"/>
  <c r="C15" i="4"/>
  <c r="F15" i="4" s="1"/>
  <c r="B112" i="1"/>
  <c r="C109" i="1"/>
  <c r="C110" i="1"/>
  <c r="C111" i="1"/>
  <c r="C97" i="1"/>
  <c r="C108" i="1" s="1"/>
  <c r="C96" i="1" l="1"/>
  <c r="C107" i="1" s="1"/>
  <c r="C95" i="1"/>
  <c r="C106" i="1" s="1"/>
  <c r="G13" i="4"/>
  <c r="G15" i="4"/>
  <c r="D15" i="4"/>
  <c r="A17" i="4"/>
  <c r="B16" i="4"/>
  <c r="C16" i="4"/>
  <c r="F16" i="4" s="1"/>
  <c r="C112" i="1" l="1"/>
  <c r="G16" i="4"/>
  <c r="D16" i="4"/>
  <c r="A18" i="4"/>
  <c r="B17" i="4"/>
  <c r="C17" i="4"/>
  <c r="F17" i="4" s="1"/>
  <c r="G17" i="4" l="1"/>
  <c r="D17" i="4"/>
  <c r="A19" i="4"/>
  <c r="C18" i="4"/>
  <c r="F18" i="4" s="1"/>
  <c r="B18" i="4"/>
  <c r="D18" i="4" l="1"/>
  <c r="G18" i="4"/>
  <c r="A20" i="4"/>
  <c r="B19" i="4"/>
  <c r="C19" i="4"/>
  <c r="F19" i="4" s="1"/>
  <c r="D19" i="4" l="1"/>
  <c r="G19" i="4"/>
  <c r="A21" i="4"/>
  <c r="B20" i="4"/>
  <c r="C20" i="4"/>
  <c r="F20" i="4" s="1"/>
  <c r="G20" i="4" l="1"/>
  <c r="D20" i="4"/>
  <c r="A22" i="4"/>
  <c r="B21" i="4"/>
  <c r="C21" i="4"/>
  <c r="F21" i="4" s="1"/>
  <c r="G21" i="4" l="1"/>
  <c r="D21" i="4"/>
  <c r="A23" i="4"/>
  <c r="B22" i="4"/>
  <c r="C22" i="4"/>
  <c r="F22" i="4" s="1"/>
  <c r="G22" i="4" l="1"/>
  <c r="D22" i="4"/>
  <c r="B23" i="4"/>
  <c r="C23" i="4"/>
  <c r="F23" i="4" s="1"/>
  <c r="D23" i="4" l="1"/>
  <c r="G2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2F88A2-056D-4306-8FC4-7A8843AF35F3}" keepAlive="1" name="Query - Excellent-Break-even-and-CVP-analysis-multi-product xlsx" description="Connection to the 'Excellent-Break-even-and-CVP-analysis-multi-product xlsx' query in the workbook." type="5" refreshedVersion="0" background="1">
    <dbPr connection="Provider=Microsoft.Mashup.OleDb.1;Data Source=$Workbook$;Location=&quot;Excellent-Break-even-and-CVP-analysis-multi-product xlsx&quot;;Extended Properties=&quot;&quot;" command="SELECT * FROM [Excellent-Break-even-and-CVP-analysis-multi-product xlsx]"/>
  </connection>
  <connection id="2" xr16:uid="{9176E07B-3E7C-4CE1-B55F-B6CB1C25BA90}" keepAlive="1" name="Query - Sheet1" description="Connection to the 'Sheet1' query in the workbook." type="5" refreshedVersion="0" background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<sst xmlns="http://schemas.openxmlformats.org/spreadsheetml/2006/main" count="239" uniqueCount="172">
  <si>
    <t>Sale price of Product #1</t>
  </si>
  <si>
    <t>Sale price of Product #2</t>
  </si>
  <si>
    <t>Sale price of Product #3</t>
  </si>
  <si>
    <t>Sale price of Product #4</t>
  </si>
  <si>
    <t>Sale price of Product #5</t>
  </si>
  <si>
    <t>Sale price of Product #6</t>
  </si>
  <si>
    <t>Percentage of Total Sales represented by Product #1</t>
  </si>
  <si>
    <t>Percentage of Total Sales represented by Product #2</t>
  </si>
  <si>
    <t>Percentage of Total Sales represented by Product #3</t>
  </si>
  <si>
    <t>Percentage of Total Sales represented by Product #4</t>
  </si>
  <si>
    <t>Percentage of Total Sales represented by Product #5</t>
  </si>
  <si>
    <t>Percentage of Total Sales represented by Product #6</t>
  </si>
  <si>
    <t>Total number of Product #1 needed to sell per month to break even</t>
  </si>
  <si>
    <t>Total number of Product #2 needed to sell per month to break even</t>
  </si>
  <si>
    <t>Total number of Product #3 needed to sell per month to break even</t>
  </si>
  <si>
    <t>Total number of Product #4 needed to sell per month to break even</t>
  </si>
  <si>
    <t>Total number of Product #5 needed to sell per month to break even</t>
  </si>
  <si>
    <t>Total number of Product #6 needed to sell per month to break even</t>
  </si>
  <si>
    <t>Total Sales of Product #1 needed  per month to break even</t>
  </si>
  <si>
    <t>Total Sales of Product #2 needed per month to break even</t>
  </si>
  <si>
    <t>Total Sales of Product #3 needed per month to break even</t>
  </si>
  <si>
    <t>Total Sales of Product #4 needed per month to break even</t>
  </si>
  <si>
    <t>Total Sales of Product #5 needed per month to break even</t>
  </si>
  <si>
    <t>Total Sales of Product #6 needed per month to break even</t>
  </si>
  <si>
    <t>Total Sales needed per month to break even</t>
  </si>
  <si>
    <t>Variable Costs of Product #1</t>
  </si>
  <si>
    <t>Variable Costs of Product #2</t>
  </si>
  <si>
    <t>Variable Costs of Product #3</t>
  </si>
  <si>
    <t>Variable Costs of Product #4</t>
  </si>
  <si>
    <t>Variable Costs of Product #5</t>
  </si>
  <si>
    <t>Variable Costs of Product #6</t>
  </si>
  <si>
    <r>
      <t>Percentage Sales Amounts (Sales Mix)</t>
    </r>
    <r>
      <rPr>
        <b/>
        <sz val="11"/>
        <color indexed="8"/>
        <rFont val="Arial"/>
        <family val="2"/>
      </rPr>
      <t xml:space="preserve">
</t>
    </r>
    <r>
      <rPr>
        <i/>
        <sz val="11"/>
        <color indexed="8"/>
        <rFont val="Arial"/>
        <family val="2"/>
      </rPr>
      <t>Percentages should total to 100%</t>
    </r>
  </si>
  <si>
    <t>Total number of Products needed to sell per month to break even</t>
  </si>
  <si>
    <t>Total</t>
  </si>
  <si>
    <t>Bean Counter</t>
  </si>
  <si>
    <t>https://www.dwmbeancounter.com</t>
  </si>
  <si>
    <t>How to use this template</t>
  </si>
  <si>
    <t xml:space="preserve">The purple cells are ones where you can enter relevant information. </t>
  </si>
  <si>
    <t>Then, the calculations are automatically performed.</t>
  </si>
  <si>
    <t>Sale prices</t>
  </si>
  <si>
    <t>Variable Costs</t>
  </si>
  <si>
    <t>Contribution Margin</t>
  </si>
  <si>
    <t>Contribution Margin Product #1</t>
  </si>
  <si>
    <t>Contribution Margin Product #2</t>
  </si>
  <si>
    <t>Contribution Margin Product #3</t>
  </si>
  <si>
    <t>Contribution Margin Product #4</t>
  </si>
  <si>
    <t>Contribution Margin Product #5</t>
  </si>
  <si>
    <t>Contribution Margin Product #6</t>
  </si>
  <si>
    <t>Sales Dollars</t>
  </si>
  <si>
    <t>Weighted Contribtion Margin</t>
  </si>
  <si>
    <t>Number Of Products</t>
  </si>
  <si>
    <t>The spreadsheet will accommodate up to 6 products or categories</t>
  </si>
  <si>
    <t>Weighted</t>
  </si>
  <si>
    <t>Contribution</t>
  </si>
  <si>
    <t>Fixed Costs</t>
  </si>
  <si>
    <t>Advertising</t>
  </si>
  <si>
    <t>Accounting, Legal</t>
  </si>
  <si>
    <t>Depreciation</t>
  </si>
  <si>
    <t>Interest Expense</t>
  </si>
  <si>
    <t>Insurance</t>
  </si>
  <si>
    <t>Payroll</t>
  </si>
  <si>
    <t>Rent</t>
  </si>
  <si>
    <t>Supplies</t>
  </si>
  <si>
    <t>Taxes (real estate, etc.)</t>
  </si>
  <si>
    <t>Utilities</t>
  </si>
  <si>
    <t>Other (specify)</t>
  </si>
  <si>
    <t>Variables Costs based on Dollar Amount per Unit</t>
  </si>
  <si>
    <t>Direct Labor</t>
  </si>
  <si>
    <t>Overhead</t>
  </si>
  <si>
    <t>Commissions</t>
  </si>
  <si>
    <t>Worksheet</t>
  </si>
  <si>
    <t>Product 2</t>
  </si>
  <si>
    <t>Product 1</t>
  </si>
  <si>
    <t>Product 3</t>
  </si>
  <si>
    <t>Product 4</t>
  </si>
  <si>
    <t>Product 5</t>
  </si>
  <si>
    <t>Product 6</t>
  </si>
  <si>
    <t>Direct Materials</t>
  </si>
  <si>
    <t>Maintenance</t>
  </si>
  <si>
    <t>Janitorial</t>
  </si>
  <si>
    <t>Equipment Rental</t>
  </si>
  <si>
    <t>Selling</t>
  </si>
  <si>
    <t>Total Fixed Costs</t>
  </si>
  <si>
    <t>Total Variable Costs</t>
  </si>
  <si>
    <t>Packaging</t>
  </si>
  <si>
    <t>Telephone</t>
  </si>
  <si>
    <t>Internet</t>
  </si>
  <si>
    <t>Fixed &amp; Variable</t>
  </si>
  <si>
    <t>Vehicle Operation</t>
  </si>
  <si>
    <t>Units Start</t>
  </si>
  <si>
    <t>Units Increment</t>
  </si>
  <si>
    <t>Unit Price</t>
  </si>
  <si>
    <t>Unit Variable Cost</t>
  </si>
  <si>
    <t>Total Fixed Cost</t>
  </si>
  <si>
    <t>Units</t>
  </si>
  <si>
    <t>Sales</t>
  </si>
  <si>
    <t>Variable Cost</t>
  </si>
  <si>
    <t>Margin</t>
  </si>
  <si>
    <t>Fixed</t>
  </si>
  <si>
    <t>Total Cost</t>
  </si>
  <si>
    <t>Net Income</t>
  </si>
  <si>
    <t xml:space="preserve">Contribution </t>
  </si>
  <si>
    <t>Weighted Sales Price</t>
  </si>
  <si>
    <t>Weighted Variable Costs</t>
  </si>
  <si>
    <t>Break Even Chart</t>
  </si>
  <si>
    <t>Multi Product</t>
  </si>
  <si>
    <t>Weighted Contribution Method</t>
  </si>
  <si>
    <t>Break Even Table</t>
  </si>
  <si>
    <t>Direct Fixed Costs</t>
  </si>
  <si>
    <t>Allocated Fixed Costs</t>
  </si>
  <si>
    <t>Direct Fixed Costs Product #1</t>
  </si>
  <si>
    <t>Direct Fixed Costs Product #2</t>
  </si>
  <si>
    <t>Direct Fixed Costs Product #3</t>
  </si>
  <si>
    <t>Direct Fixed Costs Product #4</t>
  </si>
  <si>
    <t>Direct Fixed Costs Product #5</t>
  </si>
  <si>
    <t>Direct Fixed Costs Product #6</t>
  </si>
  <si>
    <t>Allocated Fixed Costs Product #1</t>
  </si>
  <si>
    <t>Allocated Fixed Costs Product #2</t>
  </si>
  <si>
    <t>Allocated Fixed Costs Product #3</t>
  </si>
  <si>
    <t>Allocated Fixed Costs Product #4</t>
  </si>
  <si>
    <t>Allocated Fixed Costs Product #5</t>
  </si>
  <si>
    <t>Alocated Fixed Costs Product #6</t>
  </si>
  <si>
    <t>Direct &amp; Allocated</t>
  </si>
  <si>
    <t>Total Allocated Fixed Costs</t>
  </si>
  <si>
    <t>Total Direct Fixed Costs</t>
  </si>
  <si>
    <t>Assigned To Products</t>
  </si>
  <si>
    <t>Unassigned</t>
  </si>
  <si>
    <t>Sales Product #1</t>
  </si>
  <si>
    <t>Sales Product #2</t>
  </si>
  <si>
    <t>Sales Product #3</t>
  </si>
  <si>
    <t>Sales Product #4</t>
  </si>
  <si>
    <t>Sales Product #5</t>
  </si>
  <si>
    <t>Sales Product #6</t>
  </si>
  <si>
    <t>Total Fixed Costs To Allocate</t>
  </si>
  <si>
    <t xml:space="preserve">Sales Amounts </t>
  </si>
  <si>
    <t>Contribution Ratio Product 1</t>
  </si>
  <si>
    <t>Contribution Ratio Product 2</t>
  </si>
  <si>
    <t>Contribution Ratio Product 3</t>
  </si>
  <si>
    <t>Contribution Ratio Product 4</t>
  </si>
  <si>
    <t>Contribution Ratio Product 5</t>
  </si>
  <si>
    <t>Contribution Ratio Product 6</t>
  </si>
  <si>
    <t>Product #1</t>
  </si>
  <si>
    <t>Product #2</t>
  </si>
  <si>
    <t>Product #3</t>
  </si>
  <si>
    <t>Product #4</t>
  </si>
  <si>
    <t>Product #5</t>
  </si>
  <si>
    <t>Product #6</t>
  </si>
  <si>
    <t>Product Mix Percentage</t>
  </si>
  <si>
    <t>Total Fixed Costs Product #1</t>
  </si>
  <si>
    <t>Total Fixed Costs Product #2</t>
  </si>
  <si>
    <t>Total Fixed Costs Product #3</t>
  </si>
  <si>
    <t>Total Fixed Costs Product #4</t>
  </si>
  <si>
    <t>Total Fixed Costs Product #5</t>
  </si>
  <si>
    <t>Total Fixed Costs Product #6</t>
  </si>
  <si>
    <t>Break-Even Unit Contribution Calculation for Single or Multiple Products</t>
  </si>
  <si>
    <t>Break-EvenPercentage Contribution Margin Calculation for Single or Multiple Products</t>
  </si>
  <si>
    <t>Weighted Average</t>
  </si>
  <si>
    <t xml:space="preserve">Fixed Costs                                            </t>
  </si>
  <si>
    <t xml:space="preserve">The burgundy cells are ones where you can enter relevant information. </t>
  </si>
  <si>
    <t xml:space="preserve">Template provides the option to assign fixed costs to products directly or </t>
  </si>
  <si>
    <t>treat the fixed costs as unassigned. If you use the option to assign enter your fixed</t>
  </si>
  <si>
    <t xml:space="preserve">costs in column B. Cells B28 and B29 thru B If you chose to use the unassing option </t>
  </si>
  <si>
    <t>enter your fixed costs in Column C Cell C27.</t>
  </si>
  <si>
    <t>If you use the the option to asign fixed costs your results are displayed in Column B</t>
  </si>
  <si>
    <t>If you use the unsassign option your results are displayed in Column C.</t>
  </si>
  <si>
    <t>enter your fixed costs in Column C Cell C91.</t>
  </si>
  <si>
    <t xml:space="preserve">costs in column B. Cells B64 thru B91.  If you chose to use the unassing option </t>
  </si>
  <si>
    <t>This template uses unit prices and costs</t>
  </si>
  <si>
    <t>I've also provided another template that use sales values and costs</t>
  </si>
  <si>
    <t>A Cost-Worksheet is also provided to aid you in calculating your costs</t>
  </si>
  <si>
    <t>This template uses sales values and costs</t>
  </si>
  <si>
    <t>Finally a Break Even Graph is also included for this Unit Contribution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</si>
</sst>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4"/>
      <color theme="10"/>
      <name val="Arial"/>
      <family val="2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color rgb="FF1E1E1E"/>
      <name val="Segoe UI"/>
      <family val="2"/>
    </font>
    <font>
      <b/>
      <sz val="14"/>
      <color rgb="FF00000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6" fontId="3" fillId="2" borderId="1">
      <alignment horizontal="right" vertical="center" wrapText="1" indent="1"/>
    </xf>
    <xf numFmtId="0" fontId="3" fillId="0" borderId="2">
      <alignment horizontal="left" vertical="center" wrapText="1" indent="1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1"/>
    </xf>
    <xf numFmtId="0" fontId="6" fillId="0" borderId="0" xfId="0" applyFont="1"/>
    <xf numFmtId="0" fontId="3" fillId="3" borderId="3" xfId="0" applyFont="1" applyFill="1" applyBorder="1" applyAlignment="1">
      <alignment horizontal="left" vertical="center" indent="1"/>
    </xf>
    <xf numFmtId="0" fontId="3" fillId="5" borderId="0" xfId="0" applyFont="1" applyFill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8" fillId="0" borderId="0" xfId="5"/>
    <xf numFmtId="0" fontId="9" fillId="0" borderId="0" xfId="0" applyFont="1"/>
    <xf numFmtId="0" fontId="10" fillId="0" borderId="0" xfId="0" applyFont="1"/>
    <xf numFmtId="0" fontId="11" fillId="0" borderId="0" xfId="5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13" xfId="0" applyFont="1" applyBorder="1"/>
    <xf numFmtId="0" fontId="3" fillId="4" borderId="15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indent="1"/>
    </xf>
    <xf numFmtId="8" fontId="3" fillId="4" borderId="1" xfId="3" applyNumberFormat="1" applyFont="1" applyFill="1" applyBorder="1" applyAlignment="1" applyProtection="1">
      <alignment horizontal="right" vertical="center" indent="1"/>
      <protection locked="0"/>
    </xf>
    <xf numFmtId="0" fontId="3" fillId="0" borderId="17" xfId="0" applyFont="1" applyBorder="1" applyAlignment="1">
      <alignment horizontal="left" indent="1"/>
    </xf>
    <xf numFmtId="0" fontId="3" fillId="0" borderId="8" xfId="0" applyFont="1" applyBorder="1" applyAlignment="1">
      <alignment horizontal="left" indent="1"/>
    </xf>
    <xf numFmtId="0" fontId="3" fillId="4" borderId="19" xfId="0" applyFont="1" applyFill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12" fillId="0" borderId="17" xfId="0" applyFont="1" applyBorder="1" applyAlignment="1">
      <alignment horizontal="left" indent="1"/>
    </xf>
    <xf numFmtId="7" fontId="4" fillId="4" borderId="19" xfId="0" applyNumberFormat="1" applyFont="1" applyFill="1" applyBorder="1" applyAlignment="1">
      <alignment vertical="center"/>
    </xf>
    <xf numFmtId="0" fontId="3" fillId="0" borderId="8" xfId="0" applyFont="1" applyBorder="1"/>
    <xf numFmtId="7" fontId="4" fillId="4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8" fontId="3" fillId="4" borderId="9" xfId="3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9" fontId="4" fillId="5" borderId="9" xfId="4" applyFont="1" applyFill="1" applyBorder="1" applyAlignment="1">
      <alignment vertical="center"/>
    </xf>
    <xf numFmtId="8" fontId="3" fillId="4" borderId="8" xfId="3" applyNumberFormat="1" applyFont="1" applyFill="1" applyBorder="1" applyAlignment="1" applyProtection="1">
      <alignment horizontal="right" vertical="center" indent="1"/>
    </xf>
    <xf numFmtId="0" fontId="15" fillId="0" borderId="0" xfId="0" applyFont="1"/>
    <xf numFmtId="0" fontId="16" fillId="0" borderId="0" xfId="0" applyFont="1"/>
    <xf numFmtId="0" fontId="14" fillId="7" borderId="0" xfId="0" applyFont="1" applyFill="1"/>
    <xf numFmtId="0" fontId="18" fillId="0" borderId="0" xfId="0" applyFont="1"/>
    <xf numFmtId="0" fontId="0" fillId="0" borderId="11" xfId="0" applyBorder="1"/>
    <xf numFmtId="0" fontId="0" fillId="0" borderId="20" xfId="0" applyBorder="1"/>
    <xf numFmtId="0" fontId="0" fillId="0" borderId="22" xfId="0" applyBorder="1"/>
    <xf numFmtId="0" fontId="0" fillId="0" borderId="17" xfId="0" applyBorder="1"/>
    <xf numFmtId="0" fontId="0" fillId="0" borderId="18" xfId="0" applyBorder="1"/>
    <xf numFmtId="0" fontId="0" fillId="0" borderId="23" xfId="0" applyBorder="1"/>
    <xf numFmtId="0" fontId="14" fillId="7" borderId="11" xfId="0" applyFont="1" applyFill="1" applyBorder="1"/>
    <xf numFmtId="0" fontId="13" fillId="4" borderId="0" xfId="0" applyFont="1" applyFill="1"/>
    <xf numFmtId="0" fontId="18" fillId="3" borderId="11" xfId="0" applyFont="1" applyFill="1" applyBorder="1" applyAlignment="1">
      <alignment horizontal="center"/>
    </xf>
    <xf numFmtId="0" fontId="0" fillId="0" borderId="10" xfId="0" applyBorder="1"/>
    <xf numFmtId="0" fontId="0" fillId="8" borderId="11" xfId="0" applyFill="1" applyBorder="1" applyProtection="1">
      <protection locked="0"/>
    </xf>
    <xf numFmtId="0" fontId="15" fillId="8" borderId="10" xfId="0" applyFont="1" applyFill="1" applyBorder="1" applyProtection="1">
      <protection locked="0"/>
    </xf>
    <xf numFmtId="0" fontId="0" fillId="8" borderId="10" xfId="0" applyFill="1" applyBorder="1" applyProtection="1">
      <protection locked="0"/>
    </xf>
    <xf numFmtId="0" fontId="15" fillId="8" borderId="11" xfId="0" applyFont="1" applyFill="1" applyBorder="1" applyProtection="1">
      <protection locked="0"/>
    </xf>
    <xf numFmtId="0" fontId="15" fillId="0" borderId="1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6" fontId="3" fillId="4" borderId="8" xfId="3" applyNumberFormat="1" applyFont="1" applyFill="1" applyBorder="1" applyAlignment="1" applyProtection="1">
      <alignment horizontal="right" vertical="center" indent="1"/>
    </xf>
    <xf numFmtId="8" fontId="3" fillId="4" borderId="18" xfId="3" applyNumberFormat="1" applyFont="1" applyFill="1" applyBorder="1" applyAlignment="1" applyProtection="1">
      <alignment horizontal="right" vertical="center" indent="1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14" fillId="4" borderId="1" xfId="0" applyFont="1" applyFill="1" applyBorder="1"/>
    <xf numFmtId="0" fontId="14" fillId="4" borderId="22" xfId="0" applyFont="1" applyFill="1" applyBorder="1"/>
    <xf numFmtId="0" fontId="15" fillId="0" borderId="17" xfId="0" applyFont="1" applyBorder="1"/>
    <xf numFmtId="0" fontId="15" fillId="0" borderId="10" xfId="0" applyFont="1" applyBorder="1" applyProtection="1">
      <protection locked="0"/>
    </xf>
    <xf numFmtId="0" fontId="16" fillId="0" borderId="24" xfId="0" applyFont="1" applyBorder="1"/>
    <xf numFmtId="0" fontId="16" fillId="0" borderId="17" xfId="0" applyFont="1" applyBorder="1"/>
    <xf numFmtId="164" fontId="0" fillId="0" borderId="0" xfId="0" applyNumberFormat="1"/>
    <xf numFmtId="9" fontId="4" fillId="6" borderId="5" xfId="4" applyFont="1" applyFill="1" applyBorder="1" applyAlignment="1" applyProtection="1">
      <alignment vertical="center"/>
      <protection locked="0"/>
    </xf>
    <xf numFmtId="9" fontId="4" fillId="6" borderId="6" xfId="4" applyFont="1" applyFill="1" applyBorder="1" applyAlignment="1" applyProtection="1">
      <alignment vertical="center"/>
      <protection locked="0"/>
    </xf>
    <xf numFmtId="8" fontId="3" fillId="6" borderId="10" xfId="3" applyNumberFormat="1" applyFont="1" applyFill="1" applyBorder="1" applyAlignment="1" applyProtection="1">
      <alignment vertical="center"/>
      <protection locked="0"/>
    </xf>
    <xf numFmtId="8" fontId="3" fillId="6" borderId="11" xfId="3" applyNumberFormat="1" applyFont="1" applyFill="1" applyBorder="1" applyAlignment="1" applyProtection="1">
      <alignment vertical="center"/>
      <protection locked="0"/>
    </xf>
    <xf numFmtId="8" fontId="3" fillId="6" borderId="12" xfId="3" applyNumberFormat="1" applyFont="1" applyFill="1" applyBorder="1" applyAlignment="1" applyProtection="1">
      <alignment vertical="center"/>
      <protection locked="0"/>
    </xf>
    <xf numFmtId="8" fontId="3" fillId="4" borderId="11" xfId="3" applyNumberFormat="1" applyFont="1" applyFill="1" applyBorder="1" applyAlignment="1" applyProtection="1">
      <alignment vertical="center"/>
    </xf>
    <xf numFmtId="8" fontId="3" fillId="4" borderId="14" xfId="3" applyNumberFormat="1" applyFont="1" applyFill="1" applyBorder="1" applyAlignment="1" applyProtection="1">
      <alignment vertical="center"/>
    </xf>
    <xf numFmtId="8" fontId="3" fillId="4" borderId="10" xfId="3" applyNumberFormat="1" applyFont="1" applyFill="1" applyBorder="1" applyAlignment="1" applyProtection="1">
      <alignment vertical="center"/>
    </xf>
    <xf numFmtId="6" fontId="3" fillId="0" borderId="0" xfId="0" applyNumberFormat="1" applyFont="1" applyAlignment="1">
      <alignment vertical="center"/>
    </xf>
    <xf numFmtId="6" fontId="3" fillId="6" borderId="18" xfId="3" applyNumberFormat="1" applyFont="1" applyFill="1" applyBorder="1" applyAlignment="1" applyProtection="1">
      <alignment vertical="center"/>
      <protection locked="0"/>
    </xf>
    <xf numFmtId="0" fontId="3" fillId="0" borderId="27" xfId="0" applyFont="1" applyBorder="1" applyAlignment="1">
      <alignment horizontal="left" indent="1"/>
    </xf>
    <xf numFmtId="8" fontId="3" fillId="4" borderId="21" xfId="3" applyNumberFormat="1" applyFont="1" applyFill="1" applyBorder="1" applyAlignment="1" applyProtection="1">
      <alignment vertical="center"/>
    </xf>
    <xf numFmtId="0" fontId="6" fillId="0" borderId="8" xfId="0" applyFont="1" applyBorder="1" applyAlignment="1">
      <alignment vertical="center" wrapText="1"/>
    </xf>
    <xf numFmtId="9" fontId="4" fillId="6" borderId="7" xfId="4" applyFont="1" applyFill="1" applyBorder="1" applyAlignment="1" applyProtection="1">
      <alignment vertical="center"/>
      <protection locked="0"/>
    </xf>
    <xf numFmtId="0" fontId="12" fillId="0" borderId="8" xfId="0" applyFont="1" applyBorder="1"/>
    <xf numFmtId="0" fontId="12" fillId="0" borderId="1" xfId="0" applyFont="1" applyBorder="1"/>
    <xf numFmtId="0" fontId="12" fillId="4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 indent="1"/>
    </xf>
    <xf numFmtId="165" fontId="4" fillId="6" borderId="7" xfId="4" applyNumberFormat="1" applyFont="1" applyFill="1" applyBorder="1" applyAlignment="1" applyProtection="1">
      <alignment vertical="center"/>
      <protection locked="0"/>
    </xf>
    <xf numFmtId="165" fontId="4" fillId="6" borderId="5" xfId="4" applyNumberFormat="1" applyFont="1" applyFill="1" applyBorder="1" applyAlignment="1" applyProtection="1">
      <alignment vertical="center"/>
      <protection locked="0"/>
    </xf>
    <xf numFmtId="165" fontId="4" fillId="6" borderId="6" xfId="4" applyNumberFormat="1" applyFont="1" applyFill="1" applyBorder="1" applyAlignment="1" applyProtection="1">
      <alignment vertical="center"/>
      <protection locked="0"/>
    </xf>
    <xf numFmtId="165" fontId="4" fillId="5" borderId="9" xfId="4" applyNumberFormat="1" applyFont="1" applyFill="1" applyBorder="1" applyAlignment="1">
      <alignment vertical="center"/>
    </xf>
    <xf numFmtId="0" fontId="20" fillId="0" borderId="0" xfId="0" applyFont="1"/>
    <xf numFmtId="165" fontId="3" fillId="4" borderId="10" xfId="3" applyNumberFormat="1" applyFont="1" applyFill="1" applyBorder="1" applyAlignment="1" applyProtection="1">
      <alignment vertical="center"/>
    </xf>
    <xf numFmtId="0" fontId="3" fillId="0" borderId="30" xfId="0" applyFont="1" applyBorder="1" applyAlignment="1">
      <alignment horizontal="left" indent="1"/>
    </xf>
    <xf numFmtId="8" fontId="3" fillId="4" borderId="0" xfId="3" applyNumberFormat="1" applyFont="1" applyFill="1" applyBorder="1" applyAlignment="1" applyProtection="1">
      <alignment vertical="center"/>
    </xf>
    <xf numFmtId="10" fontId="3" fillId="4" borderId="11" xfId="3" applyNumberFormat="1" applyFont="1" applyFill="1" applyBorder="1" applyAlignment="1" applyProtection="1">
      <alignment vertical="center"/>
    </xf>
    <xf numFmtId="0" fontId="3" fillId="4" borderId="0" xfId="0" applyFont="1" applyFill="1" applyAlignment="1">
      <alignment horizontal="left" vertical="center" indent="1"/>
    </xf>
    <xf numFmtId="165" fontId="4" fillId="4" borderId="8" xfId="4" applyNumberFormat="1" applyFont="1" applyFill="1" applyBorder="1" applyAlignment="1">
      <alignment vertical="center"/>
    </xf>
    <xf numFmtId="0" fontId="3" fillId="4" borderId="26" xfId="0" applyFont="1" applyFill="1" applyBorder="1" applyAlignment="1">
      <alignment horizontal="left" vertical="center" indent="1"/>
    </xf>
    <xf numFmtId="9" fontId="4" fillId="4" borderId="8" xfId="4" applyFont="1" applyFill="1" applyBorder="1" applyAlignment="1">
      <alignment vertical="center"/>
    </xf>
    <xf numFmtId="0" fontId="21" fillId="4" borderId="26" xfId="0" applyFont="1" applyFill="1" applyBorder="1" applyAlignment="1">
      <alignment horizontal="left" vertical="center" indent="1"/>
    </xf>
    <xf numFmtId="10" fontId="3" fillId="4" borderId="10" xfId="3" applyNumberFormat="1" applyFont="1" applyFill="1" applyBorder="1" applyAlignment="1" applyProtection="1">
      <alignment vertical="center"/>
    </xf>
    <xf numFmtId="164" fontId="3" fillId="0" borderId="0" xfId="0" applyNumberFormat="1" applyFont="1"/>
    <xf numFmtId="6" fontId="3" fillId="6" borderId="10" xfId="3" applyNumberFormat="1" applyFont="1" applyFill="1" applyBorder="1" applyAlignment="1" applyProtection="1">
      <alignment vertical="center"/>
      <protection locked="0"/>
    </xf>
    <xf numFmtId="6" fontId="3" fillId="6" borderId="11" xfId="3" applyNumberFormat="1" applyFont="1" applyFill="1" applyBorder="1" applyAlignment="1" applyProtection="1">
      <alignment vertical="center"/>
      <protection locked="0"/>
    </xf>
    <xf numFmtId="6" fontId="3" fillId="6" borderId="12" xfId="3" applyNumberFormat="1" applyFont="1" applyFill="1" applyBorder="1" applyAlignment="1" applyProtection="1">
      <alignment vertical="center"/>
      <protection locked="0"/>
    </xf>
    <xf numFmtId="6" fontId="3" fillId="4" borderId="10" xfId="3" applyNumberFormat="1" applyFont="1" applyFill="1" applyBorder="1" applyAlignment="1" applyProtection="1">
      <alignment vertical="center"/>
    </xf>
    <xf numFmtId="6" fontId="3" fillId="6" borderId="10" xfId="3" applyNumberFormat="1" applyFont="1" applyFill="1" applyBorder="1" applyAlignment="1" applyProtection="1">
      <alignment vertical="center"/>
    </xf>
    <xf numFmtId="3" fontId="4" fillId="0" borderId="10" xfId="0" applyNumberFormat="1" applyFont="1" applyBorder="1" applyAlignment="1">
      <alignment horizontal="right" vertical="center"/>
    </xf>
    <xf numFmtId="5" fontId="4" fillId="5" borderId="9" xfId="0" applyNumberFormat="1" applyFont="1" applyFill="1" applyBorder="1" applyAlignment="1">
      <alignment vertical="center"/>
    </xf>
    <xf numFmtId="5" fontId="4" fillId="5" borderId="9" xfId="0" applyNumberFormat="1" applyFont="1" applyFill="1" applyBorder="1" applyAlignment="1">
      <alignment horizontal="right" vertical="center"/>
    </xf>
    <xf numFmtId="165" fontId="4" fillId="0" borderId="10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horizontal="right" vertical="center"/>
    </xf>
    <xf numFmtId="165" fontId="4" fillId="0" borderId="11" xfId="0" applyNumberFormat="1" applyFont="1" applyBorder="1" applyAlignment="1">
      <alignment horizontal="right" vertical="center"/>
    </xf>
    <xf numFmtId="0" fontId="12" fillId="4" borderId="26" xfId="0" applyFont="1" applyFill="1" applyBorder="1" applyAlignment="1">
      <alignment vertical="center"/>
    </xf>
    <xf numFmtId="7" fontId="19" fillId="4" borderId="26" xfId="0" applyNumberFormat="1" applyFont="1" applyFill="1" applyBorder="1" applyAlignment="1">
      <alignment horizontal="center" vertical="center"/>
    </xf>
    <xf numFmtId="165" fontId="3" fillId="4" borderId="32" xfId="3" applyNumberFormat="1" applyFont="1" applyFill="1" applyBorder="1" applyAlignment="1" applyProtection="1">
      <alignment vertical="center"/>
    </xf>
    <xf numFmtId="0" fontId="3" fillId="0" borderId="26" xfId="0" applyFont="1" applyBorder="1" applyAlignment="1">
      <alignment vertical="center"/>
    </xf>
    <xf numFmtId="7" fontId="3" fillId="4" borderId="26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6" fontId="3" fillId="6" borderId="16" xfId="3" applyNumberFormat="1" applyFont="1" applyFill="1" applyBorder="1" applyAlignment="1" applyProtection="1">
      <alignment horizontal="center" vertical="center"/>
      <protection locked="0"/>
    </xf>
    <xf numFmtId="0" fontId="3" fillId="0" borderId="27" xfId="0" applyFont="1" applyBorder="1"/>
    <xf numFmtId="0" fontId="3" fillId="0" borderId="11" xfId="0" applyFont="1" applyBorder="1"/>
    <xf numFmtId="7" fontId="4" fillId="4" borderId="11" xfId="0" applyNumberFormat="1" applyFont="1" applyFill="1" applyBorder="1" applyAlignment="1">
      <alignment vertical="center"/>
    </xf>
    <xf numFmtId="0" fontId="3" fillId="4" borderId="33" xfId="0" applyFont="1" applyFill="1" applyBorder="1" applyAlignment="1">
      <alignment horizontal="left" vertical="center" indent="1"/>
    </xf>
    <xf numFmtId="7" fontId="4" fillId="4" borderId="33" xfId="0" applyNumberFormat="1" applyFont="1" applyFill="1" applyBorder="1" applyAlignment="1">
      <alignment vertical="center"/>
    </xf>
    <xf numFmtId="8" fontId="3" fillId="4" borderId="8" xfId="3" applyNumberFormat="1" applyFont="1" applyFill="1" applyBorder="1" applyAlignment="1" applyProtection="1">
      <alignment horizontal="center" vertical="center"/>
      <protection locked="0"/>
    </xf>
    <xf numFmtId="0" fontId="12" fillId="4" borderId="34" xfId="0" applyFont="1" applyFill="1" applyBorder="1" applyAlignment="1">
      <alignment vertical="center"/>
    </xf>
    <xf numFmtId="0" fontId="3" fillId="0" borderId="35" xfId="0" applyFont="1" applyBorder="1"/>
    <xf numFmtId="0" fontId="12" fillId="4" borderId="12" xfId="0" applyFont="1" applyFill="1" applyBorder="1" applyAlignment="1">
      <alignment vertical="center"/>
    </xf>
    <xf numFmtId="6" fontId="4" fillId="0" borderId="10" xfId="0" applyNumberFormat="1" applyFont="1" applyBorder="1" applyAlignment="1">
      <alignment horizontal="right" vertical="center"/>
    </xf>
    <xf numFmtId="6" fontId="4" fillId="0" borderId="11" xfId="0" applyNumberFormat="1" applyFont="1" applyBorder="1" applyAlignment="1">
      <alignment horizontal="right" vertical="center"/>
    </xf>
    <xf numFmtId="6" fontId="4" fillId="0" borderId="12" xfId="0" applyNumberFormat="1" applyFont="1" applyBorder="1" applyAlignment="1">
      <alignment horizontal="right" vertical="center"/>
    </xf>
    <xf numFmtId="3" fontId="4" fillId="5" borderId="10" xfId="0" applyNumberFormat="1" applyFont="1" applyFill="1" applyBorder="1" applyAlignment="1">
      <alignment horizontal="right" vertical="center"/>
    </xf>
    <xf numFmtId="3" fontId="4" fillId="4" borderId="10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5" fontId="4" fillId="0" borderId="10" xfId="0" applyNumberFormat="1" applyFont="1" applyBorder="1" applyAlignment="1">
      <alignment vertical="center"/>
    </xf>
    <xf numFmtId="5" fontId="4" fillId="0" borderId="11" xfId="0" applyNumberFormat="1" applyFont="1" applyBorder="1" applyAlignment="1">
      <alignment vertical="center"/>
    </xf>
    <xf numFmtId="5" fontId="4" fillId="0" borderId="12" xfId="0" applyNumberFormat="1" applyFont="1" applyBorder="1" applyAlignment="1">
      <alignment vertical="center"/>
    </xf>
    <xf numFmtId="5" fontId="0" fillId="0" borderId="0" xfId="0" applyNumberFormat="1"/>
    <xf numFmtId="3" fontId="0" fillId="0" borderId="0" xfId="0" applyNumberFormat="1"/>
    <xf numFmtId="165" fontId="0" fillId="0" borderId="0" xfId="0" applyNumberFormat="1"/>
    <xf numFmtId="9" fontId="3" fillId="0" borderId="0" xfId="0" applyNumberFormat="1" applyFont="1"/>
    <xf numFmtId="8" fontId="3" fillId="0" borderId="0" xfId="0" applyNumberFormat="1" applyFont="1"/>
    <xf numFmtId="3" fontId="3" fillId="0" borderId="0" xfId="0" applyNumberFormat="1" applyFont="1"/>
    <xf numFmtId="0" fontId="22" fillId="0" borderId="0" xfId="0" applyFont="1"/>
    <xf numFmtId="165" fontId="3" fillId="6" borderId="10" xfId="3" applyNumberFormat="1" applyFont="1" applyFill="1" applyBorder="1" applyAlignment="1" applyProtection="1">
      <alignment vertical="center"/>
      <protection locked="0"/>
    </xf>
    <xf numFmtId="6" fontId="3" fillId="4" borderId="9" xfId="3" applyNumberFormat="1" applyFont="1" applyFill="1" applyBorder="1" applyAlignment="1" applyProtection="1">
      <alignment vertical="center"/>
    </xf>
    <xf numFmtId="165" fontId="3" fillId="6" borderId="0" xfId="0" applyNumberFormat="1" applyFont="1" applyFill="1" applyAlignment="1" applyProtection="1">
      <alignment horizontal="right" vertical="center"/>
      <protection locked="0"/>
    </xf>
    <xf numFmtId="0" fontId="6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3" fillId="0" borderId="31" xfId="0" applyFont="1" applyBorder="1" applyAlignment="1">
      <alignment horizontal="center"/>
    </xf>
  </cellXfs>
  <cellStyles count="6">
    <cellStyle name="Column Number" xfId="1" xr:uid="{781D6E64-460C-4649-B264-31C400EA7F66}"/>
    <cellStyle name="Column Text" xfId="2" xr:uid="{A4F47B29-4BED-4BA3-B62B-BE37405D606B}"/>
    <cellStyle name="Comma" xfId="3" builtinId="3"/>
    <cellStyle name="Hyperlink" xfId="5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Break Even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'BE Chart'!$B$12</c:f>
              <c:strCache>
                <c:ptCount val="1"/>
                <c:pt idx="0">
                  <c:v>Sales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'BE Chart'!$B$13:$B$23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E-43DF-90AA-9D33867F8099}"/>
            </c:ext>
          </c:extLst>
        </c:ser>
        <c:ser>
          <c:idx val="1"/>
          <c:order val="1"/>
          <c:tx>
            <c:strRef>
              <c:f>'BE Chart'!$C$12</c:f>
              <c:strCache>
                <c:ptCount val="1"/>
                <c:pt idx="0">
                  <c:v>Variable 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'BE Chart'!$C$13:$C$23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0E-43DF-90AA-9D33867F8099}"/>
            </c:ext>
          </c:extLst>
        </c:ser>
        <c:ser>
          <c:idx val="2"/>
          <c:order val="2"/>
          <c:tx>
            <c:strRef>
              <c:f>'BE Chart'!$E$12</c:f>
              <c:strCache>
                <c:ptCount val="1"/>
                <c:pt idx="0">
                  <c:v>Fixed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'BE Chart'!$E$13:$E$23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E-43DF-90AA-9D33867F8099}"/>
            </c:ext>
          </c:extLst>
        </c:ser>
        <c:ser>
          <c:idx val="3"/>
          <c:order val="3"/>
          <c:tx>
            <c:strRef>
              <c:f>'BE Chart'!$F$12</c:f>
              <c:strCache>
                <c:ptCount val="1"/>
                <c:pt idx="0">
                  <c:v>Total Cost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'BE Chart'!$A$13:$A$23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'BE Chart'!$F$13:$F$23</c:f>
              <c:numCache>
                <c:formatCode>"$"#,##0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E-43DF-90AA-9D33867F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879168"/>
        <c:axId val="665879648"/>
      </c:scatterChart>
      <c:valAx>
        <c:axId val="66587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9648"/>
        <c:crosses val="autoZero"/>
        <c:crossBetween val="midCat"/>
      </c:valAx>
      <c:valAx>
        <c:axId val="66587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879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2266950</xdr:colOff>
      <xdr:row>0</xdr:row>
      <xdr:rowOff>0</xdr:rowOff>
    </xdr:from>
    <xdr:to>
      <xdr:col>0</xdr:col>
      <xdr:colOff>3324225</xdr:colOff>
      <xdr:row>1</xdr:row>
      <xdr:rowOff>14150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D0C248-FBCE-7BE6-1017-9CA8263FB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0"/>
          <a:ext cx="1057275" cy="128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2266950</xdr:colOff>
      <xdr:row>0</xdr:row>
      <xdr:rowOff>0</xdr:rowOff>
    </xdr:from>
    <xdr:to>
      <xdr:col>0</xdr:col>
      <xdr:colOff>3324225</xdr:colOff>
      <xdr:row>1</xdr:row>
      <xdr:rowOff>14150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51B6D9-5559-4296-9E32-20E03EBE0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0"/>
          <a:ext cx="1057275" cy="1280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1752600</xdr:colOff>
      <xdr:row>8</xdr:row>
      <xdr:rowOff>167420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25C3D2-1C89-67C2-8E21-457AE1AC7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1628775" cy="16914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26</xdr:row>
      <xdr:rowOff>157161</xdr:rowOff>
    </xdr:from>
    <xdr:to>
      <xdr:col>5</xdr:col>
      <xdr:colOff>990600</xdr:colOff>
      <xdr:row>44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8020E8-C3BA-65E4-190D-D4FD02E28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wmbeancounter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dwmbeancount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AD6B-71D8-4886-AEA7-6AB5965BDA26}">
  <sheetPr>
    <pageSetUpPr fitToPage="1"/>
  </sheetPr>
  <dimension ref="A1:N112"/>
  <sheetViews>
    <sheetView tabSelected="1" workbookViewId="0">
      <selection activeCell="B30" sqref="B30"/>
    </sheetView>
  </sheetViews>
  <sheetFormatPr defaultRowHeight="14.25" x14ac:dyDescent="0.2"/>
  <cols>
    <col min="1" max="1" width="79.28515625" style="1" customWidth="1"/>
    <col min="2" max="2" width="24" style="1" customWidth="1"/>
    <col min="3" max="3" width="21.5703125" style="1" customWidth="1"/>
    <col min="4" max="4" width="9.140625" style="1"/>
    <col min="5" max="5" width="10.28515625" style="1" bestFit="1" customWidth="1"/>
    <col min="6" max="16384" width="9.140625" style="1"/>
  </cols>
  <sheetData>
    <row r="1" spans="1:14" ht="99.95" customHeight="1" x14ac:dyDescent="0.2"/>
    <row r="2" spans="1:14" ht="30" customHeight="1" x14ac:dyDescent="0.4">
      <c r="A2" s="13" t="s">
        <v>34</v>
      </c>
      <c r="F2" s="15"/>
      <c r="G2"/>
      <c r="H2"/>
      <c r="I2"/>
      <c r="J2"/>
      <c r="K2"/>
      <c r="L2"/>
      <c r="M2"/>
      <c r="N2"/>
    </row>
    <row r="3" spans="1:14" ht="15" customHeight="1" x14ac:dyDescent="0.25">
      <c r="A3" s="17" t="s">
        <v>35</v>
      </c>
      <c r="F3"/>
      <c r="G3"/>
      <c r="H3"/>
      <c r="I3"/>
      <c r="J3"/>
      <c r="K3"/>
      <c r="L3"/>
      <c r="M3"/>
      <c r="N3"/>
    </row>
    <row r="4" spans="1:14" ht="15" customHeight="1" x14ac:dyDescent="0.25">
      <c r="A4" s="14"/>
      <c r="F4"/>
      <c r="G4"/>
      <c r="H4"/>
      <c r="I4"/>
      <c r="J4"/>
      <c r="K4"/>
      <c r="L4"/>
      <c r="M4"/>
      <c r="N4"/>
    </row>
    <row r="5" spans="1:14" ht="15" customHeight="1" x14ac:dyDescent="0.3">
      <c r="A5" s="16" t="s">
        <v>36</v>
      </c>
      <c r="F5"/>
      <c r="G5"/>
      <c r="H5"/>
      <c r="I5"/>
      <c r="J5"/>
      <c r="K5"/>
      <c r="L5"/>
      <c r="M5"/>
      <c r="N5"/>
    </row>
    <row r="6" spans="1:14" ht="15" customHeight="1" x14ac:dyDescent="0.25">
      <c r="A6" s="152" t="s">
        <v>167</v>
      </c>
      <c r="F6"/>
      <c r="G6"/>
      <c r="H6"/>
      <c r="I6"/>
      <c r="J6"/>
      <c r="K6"/>
      <c r="L6"/>
      <c r="M6"/>
      <c r="N6"/>
    </row>
    <row r="7" spans="1:14" ht="15" customHeight="1" x14ac:dyDescent="0.25">
      <c r="A7" s="152"/>
      <c r="F7"/>
      <c r="G7"/>
      <c r="H7"/>
      <c r="I7"/>
      <c r="J7"/>
      <c r="K7"/>
      <c r="L7"/>
      <c r="M7"/>
      <c r="N7"/>
    </row>
    <row r="8" spans="1:14" ht="15" customHeight="1" x14ac:dyDescent="0.25">
      <c r="A8" s="152" t="s">
        <v>168</v>
      </c>
      <c r="F8"/>
      <c r="G8"/>
      <c r="H8"/>
      <c r="I8"/>
      <c r="J8"/>
      <c r="K8"/>
      <c r="L8"/>
      <c r="M8"/>
      <c r="N8"/>
    </row>
    <row r="9" spans="1:14" ht="15" customHeight="1" x14ac:dyDescent="0.25">
      <c r="A9" s="152"/>
      <c r="F9"/>
      <c r="G9"/>
      <c r="H9"/>
      <c r="I9"/>
      <c r="J9"/>
      <c r="K9"/>
      <c r="L9"/>
      <c r="M9"/>
      <c r="N9"/>
    </row>
    <row r="10" spans="1:14" ht="15" customHeight="1" x14ac:dyDescent="0.25">
      <c r="A10" s="152" t="s">
        <v>159</v>
      </c>
      <c r="F10"/>
      <c r="G10"/>
      <c r="H10"/>
      <c r="I10"/>
      <c r="J10"/>
      <c r="K10"/>
      <c r="L10"/>
      <c r="M10"/>
      <c r="N10"/>
    </row>
    <row r="11" spans="1:14" ht="15" customHeight="1" x14ac:dyDescent="0.25">
      <c r="A11" s="152" t="s">
        <v>160</v>
      </c>
      <c r="F11"/>
      <c r="G11"/>
      <c r="H11"/>
      <c r="I11"/>
      <c r="J11"/>
      <c r="K11"/>
      <c r="L11"/>
      <c r="M11"/>
      <c r="N11"/>
    </row>
    <row r="12" spans="1:14" ht="15" customHeight="1" x14ac:dyDescent="0.25">
      <c r="A12" s="152" t="s">
        <v>161</v>
      </c>
      <c r="F12"/>
      <c r="G12"/>
      <c r="H12"/>
      <c r="I12"/>
      <c r="J12"/>
      <c r="K12"/>
      <c r="L12"/>
      <c r="M12"/>
      <c r="N12"/>
    </row>
    <row r="13" spans="1:14" ht="15" customHeight="1" x14ac:dyDescent="0.25">
      <c r="A13" s="152" t="s">
        <v>162</v>
      </c>
      <c r="F13"/>
      <c r="G13"/>
      <c r="H13"/>
      <c r="I13"/>
      <c r="J13"/>
      <c r="K13"/>
      <c r="L13"/>
      <c r="M13"/>
      <c r="N13"/>
    </row>
    <row r="14" spans="1:14" ht="15" customHeight="1" x14ac:dyDescent="0.25">
      <c r="A14" s="152"/>
      <c r="F14"/>
      <c r="G14"/>
      <c r="H14"/>
      <c r="I14"/>
      <c r="J14"/>
      <c r="K14"/>
      <c r="L14"/>
      <c r="M14"/>
      <c r="N14"/>
    </row>
    <row r="15" spans="1:14" ht="15" customHeight="1" x14ac:dyDescent="0.25">
      <c r="A15" s="152" t="s">
        <v>51</v>
      </c>
      <c r="F15"/>
      <c r="G15"/>
      <c r="H15"/>
      <c r="I15"/>
      <c r="J15"/>
      <c r="K15"/>
      <c r="L15"/>
      <c r="M15"/>
      <c r="N15"/>
    </row>
    <row r="16" spans="1:14" ht="15" customHeight="1" x14ac:dyDescent="0.25">
      <c r="A16" s="152"/>
      <c r="F16"/>
      <c r="G16"/>
      <c r="H16"/>
      <c r="I16"/>
      <c r="J16"/>
      <c r="K16"/>
      <c r="L16"/>
      <c r="M16"/>
      <c r="N16"/>
    </row>
    <row r="17" spans="1:14" ht="15" customHeight="1" x14ac:dyDescent="0.25">
      <c r="A17" t="s">
        <v>158</v>
      </c>
      <c r="F17"/>
      <c r="G17"/>
      <c r="H17"/>
      <c r="I17"/>
      <c r="J17"/>
      <c r="K17"/>
      <c r="L17"/>
      <c r="M17"/>
      <c r="N17"/>
    </row>
    <row r="18" spans="1:14" ht="15" customHeight="1" x14ac:dyDescent="0.25">
      <c r="A18" t="s">
        <v>38</v>
      </c>
      <c r="F18"/>
      <c r="G18"/>
      <c r="H18"/>
      <c r="I18"/>
      <c r="J18"/>
      <c r="K18"/>
      <c r="L18"/>
      <c r="M18"/>
      <c r="N18"/>
    </row>
    <row r="19" spans="1:14" ht="15" customHeight="1" x14ac:dyDescent="0.25">
      <c r="A19"/>
      <c r="F19"/>
      <c r="G19"/>
      <c r="H19"/>
      <c r="I19"/>
      <c r="J19"/>
      <c r="K19"/>
      <c r="L19"/>
      <c r="M19"/>
      <c r="N19"/>
    </row>
    <row r="20" spans="1:14" ht="15" customHeight="1" x14ac:dyDescent="0.25">
      <c r="A20" t="s">
        <v>163</v>
      </c>
      <c r="F20"/>
      <c r="G20"/>
      <c r="H20"/>
      <c r="I20"/>
      <c r="J20"/>
      <c r="K20"/>
      <c r="L20"/>
      <c r="M20"/>
      <c r="N20"/>
    </row>
    <row r="21" spans="1:14" ht="15" customHeight="1" x14ac:dyDescent="0.25">
      <c r="A21" t="s">
        <v>164</v>
      </c>
      <c r="F21"/>
      <c r="G21"/>
      <c r="H21"/>
      <c r="I21"/>
      <c r="J21"/>
      <c r="K21"/>
      <c r="L21"/>
      <c r="M21"/>
      <c r="N21"/>
    </row>
    <row r="22" spans="1:14" ht="15" customHeight="1" x14ac:dyDescent="0.25">
      <c r="A22"/>
      <c r="F22"/>
      <c r="G22"/>
      <c r="H22"/>
      <c r="I22"/>
      <c r="J22"/>
      <c r="K22"/>
      <c r="L22"/>
      <c r="M22"/>
      <c r="N22"/>
    </row>
    <row r="23" spans="1:14" ht="15" customHeight="1" x14ac:dyDescent="0.25">
      <c r="A23" t="s">
        <v>169</v>
      </c>
      <c r="F23"/>
      <c r="G23"/>
      <c r="H23"/>
      <c r="I23"/>
      <c r="J23"/>
      <c r="K23"/>
      <c r="L23"/>
      <c r="M23"/>
      <c r="N23"/>
    </row>
    <row r="24" spans="1:14" ht="15" customHeight="1" x14ac:dyDescent="0.25">
      <c r="A24"/>
      <c r="F24"/>
      <c r="G24"/>
      <c r="H24"/>
      <c r="I24"/>
      <c r="J24"/>
      <c r="K24"/>
      <c r="L24"/>
      <c r="M24"/>
      <c r="N24"/>
    </row>
    <row r="25" spans="1:14" ht="15" customHeight="1" x14ac:dyDescent="0.25">
      <c r="A25" t="s">
        <v>171</v>
      </c>
      <c r="F25"/>
      <c r="G25"/>
      <c r="H25"/>
      <c r="I25"/>
      <c r="J25"/>
      <c r="K25"/>
      <c r="L25"/>
      <c r="M25"/>
      <c r="N25"/>
    </row>
    <row r="26" spans="1:14" ht="15" customHeight="1" x14ac:dyDescent="0.25">
      <c r="A26"/>
      <c r="F26"/>
      <c r="G26"/>
      <c r="H26"/>
      <c r="I26"/>
      <c r="J26"/>
      <c r="K26"/>
      <c r="L26"/>
      <c r="M26"/>
      <c r="N26"/>
    </row>
    <row r="27" spans="1:14" ht="22.5" customHeight="1" x14ac:dyDescent="0.25">
      <c r="A27" s="9" t="s">
        <v>154</v>
      </c>
    </row>
    <row r="28" spans="1:14" ht="15" customHeight="1" thickBot="1" x14ac:dyDescent="0.3">
      <c r="A28" s="9"/>
    </row>
    <row r="29" spans="1:14" s="3" customFormat="1" ht="50.1" customHeight="1" thickBot="1" x14ac:dyDescent="0.3">
      <c r="A29" s="156" t="s">
        <v>31</v>
      </c>
      <c r="B29" s="157"/>
    </row>
    <row r="30" spans="1:14" s="3" customFormat="1" ht="30" customHeight="1" x14ac:dyDescent="0.25">
      <c r="A30" s="20" t="s">
        <v>6</v>
      </c>
      <c r="B30" s="88"/>
    </row>
    <row r="31" spans="1:14" s="3" customFormat="1" ht="30" customHeight="1" x14ac:dyDescent="0.25">
      <c r="A31" s="8" t="s">
        <v>7</v>
      </c>
      <c r="B31" s="75"/>
    </row>
    <row r="32" spans="1:14" s="3" customFormat="1" ht="30" customHeight="1" x14ac:dyDescent="0.25">
      <c r="A32" s="32" t="s">
        <v>8</v>
      </c>
      <c r="B32" s="75"/>
    </row>
    <row r="33" spans="1:5" s="3" customFormat="1" ht="30" customHeight="1" x14ac:dyDescent="0.25">
      <c r="A33" s="32" t="s">
        <v>9</v>
      </c>
      <c r="B33" s="75"/>
    </row>
    <row r="34" spans="1:5" s="3" customFormat="1" ht="30" customHeight="1" x14ac:dyDescent="0.25">
      <c r="A34" s="32" t="s">
        <v>10</v>
      </c>
      <c r="B34" s="75"/>
    </row>
    <row r="35" spans="1:5" s="3" customFormat="1" ht="30" customHeight="1" thickBot="1" x14ac:dyDescent="0.3">
      <c r="A35" s="33" t="s">
        <v>11</v>
      </c>
      <c r="B35" s="76"/>
    </row>
    <row r="36" spans="1:5" s="3" customFormat="1" ht="30" customHeight="1" thickBot="1" x14ac:dyDescent="0.3">
      <c r="A36" s="11" t="s">
        <v>33</v>
      </c>
      <c r="B36" s="37">
        <f>SUM(B30:B35)</f>
        <v>0</v>
      </c>
    </row>
    <row r="37" spans="1:5" s="3" customFormat="1" ht="30" customHeight="1" thickBot="1" x14ac:dyDescent="0.3">
      <c r="A37" s="21"/>
      <c r="B37" s="60"/>
    </row>
    <row r="38" spans="1:5" s="3" customFormat="1" ht="30" customHeight="1" thickBot="1" x14ac:dyDescent="0.3">
      <c r="A38" s="87" t="s">
        <v>157</v>
      </c>
      <c r="B38" s="127" t="s">
        <v>125</v>
      </c>
      <c r="C38" s="126" t="s">
        <v>126</v>
      </c>
    </row>
    <row r="39" spans="1:5" s="3" customFormat="1" ht="30" customHeight="1" thickBot="1" x14ac:dyDescent="0.3">
      <c r="A39" s="92" t="s">
        <v>108</v>
      </c>
      <c r="B39" s="84"/>
    </row>
    <row r="40" spans="1:5" s="3" customFormat="1" ht="30" customHeight="1" thickBot="1" x14ac:dyDescent="0.3">
      <c r="A40" s="92" t="s">
        <v>109</v>
      </c>
      <c r="B40" s="84"/>
    </row>
    <row r="41" spans="1:5" s="3" customFormat="1" ht="30" customHeight="1" thickBot="1" x14ac:dyDescent="0.3">
      <c r="A41" s="92" t="s">
        <v>82</v>
      </c>
      <c r="B41" s="154">
        <f>SUM(B39:B40)</f>
        <v>0</v>
      </c>
      <c r="C41" s="155"/>
    </row>
    <row r="42" spans="1:5" s="3" customFormat="1" ht="30" customHeight="1" thickBot="1" x14ac:dyDescent="0.3">
      <c r="A42" s="21"/>
      <c r="B42" s="60"/>
    </row>
    <row r="43" spans="1:5" ht="30" customHeight="1" thickBot="1" x14ac:dyDescent="0.35">
      <c r="A43" s="160" t="s">
        <v>39</v>
      </c>
      <c r="B43" s="161"/>
    </row>
    <row r="44" spans="1:5" ht="30" customHeight="1" x14ac:dyDescent="0.2">
      <c r="A44" s="7" t="s">
        <v>0</v>
      </c>
      <c r="B44" s="77"/>
    </row>
    <row r="45" spans="1:5" ht="30" customHeight="1" x14ac:dyDescent="0.2">
      <c r="A45" s="5" t="s">
        <v>1</v>
      </c>
      <c r="B45" s="78"/>
    </row>
    <row r="46" spans="1:5" ht="30" customHeight="1" x14ac:dyDescent="0.2">
      <c r="A46" s="5" t="s">
        <v>2</v>
      </c>
      <c r="B46" s="78"/>
    </row>
    <row r="47" spans="1:5" ht="30" customHeight="1" x14ac:dyDescent="0.2">
      <c r="A47" s="5" t="s">
        <v>3</v>
      </c>
      <c r="B47" s="78"/>
      <c r="E47" s="19"/>
    </row>
    <row r="48" spans="1:5" ht="30" customHeight="1" x14ac:dyDescent="0.2">
      <c r="A48" s="5" t="s">
        <v>4</v>
      </c>
      <c r="B48" s="78"/>
    </row>
    <row r="49" spans="1:2" ht="30" customHeight="1" thickBot="1" x14ac:dyDescent="0.25">
      <c r="A49" s="6" t="s">
        <v>5</v>
      </c>
      <c r="B49" s="79"/>
    </row>
    <row r="50" spans="1:2" ht="30" customHeight="1" thickBot="1" x14ac:dyDescent="0.25">
      <c r="A50" s="22"/>
      <c r="B50" s="38"/>
    </row>
    <row r="51" spans="1:2" ht="30" customHeight="1" thickBot="1" x14ac:dyDescent="0.35">
      <c r="A51" s="27" t="s">
        <v>40</v>
      </c>
      <c r="B51" s="38"/>
    </row>
    <row r="52" spans="1:2" ht="30" customHeight="1" thickBot="1" x14ac:dyDescent="0.25">
      <c r="A52" s="7" t="s">
        <v>25</v>
      </c>
      <c r="B52" s="77"/>
    </row>
    <row r="53" spans="1:2" ht="30" customHeight="1" thickBot="1" x14ac:dyDescent="0.25">
      <c r="A53" s="4" t="s">
        <v>26</v>
      </c>
      <c r="B53" s="78"/>
    </row>
    <row r="54" spans="1:2" ht="30" customHeight="1" thickBot="1" x14ac:dyDescent="0.25">
      <c r="A54" s="4" t="s">
        <v>27</v>
      </c>
      <c r="B54" s="78"/>
    </row>
    <row r="55" spans="1:2" ht="30" customHeight="1" thickBot="1" x14ac:dyDescent="0.25">
      <c r="A55" s="4" t="s">
        <v>28</v>
      </c>
      <c r="B55" s="78"/>
    </row>
    <row r="56" spans="1:2" ht="30" customHeight="1" thickBot="1" x14ac:dyDescent="0.25">
      <c r="A56" s="4" t="s">
        <v>29</v>
      </c>
      <c r="B56" s="78"/>
    </row>
    <row r="57" spans="1:2" ht="30" customHeight="1" thickBot="1" x14ac:dyDescent="0.25">
      <c r="A57" s="25" t="s">
        <v>30</v>
      </c>
      <c r="B57" s="79"/>
    </row>
    <row r="58" spans="1:2" ht="30" customHeight="1" thickBot="1" x14ac:dyDescent="0.25">
      <c r="A58" s="24"/>
      <c r="B58" s="61"/>
    </row>
    <row r="59" spans="1:2" ht="30" customHeight="1" thickBot="1" x14ac:dyDescent="0.35">
      <c r="A59" s="160" t="s">
        <v>41</v>
      </c>
      <c r="B59" s="161"/>
    </row>
    <row r="60" spans="1:2" ht="30" customHeight="1" thickBot="1" x14ac:dyDescent="0.25">
      <c r="A60" s="7" t="s">
        <v>42</v>
      </c>
      <c r="B60" s="82">
        <f t="shared" ref="B60:B65" si="0">B44-B52</f>
        <v>0</v>
      </c>
    </row>
    <row r="61" spans="1:2" ht="30" customHeight="1" thickBot="1" x14ac:dyDescent="0.25">
      <c r="A61" s="4" t="s">
        <v>43</v>
      </c>
      <c r="B61" s="82">
        <f t="shared" si="0"/>
        <v>0</v>
      </c>
    </row>
    <row r="62" spans="1:2" ht="30" customHeight="1" thickBot="1" x14ac:dyDescent="0.25">
      <c r="A62" s="4" t="s">
        <v>44</v>
      </c>
      <c r="B62" s="82">
        <f t="shared" si="0"/>
        <v>0</v>
      </c>
    </row>
    <row r="63" spans="1:2" ht="30" customHeight="1" thickBot="1" x14ac:dyDescent="0.25">
      <c r="A63" s="4" t="s">
        <v>45</v>
      </c>
      <c r="B63" s="82">
        <f t="shared" si="0"/>
        <v>0</v>
      </c>
    </row>
    <row r="64" spans="1:2" ht="30" customHeight="1" thickBot="1" x14ac:dyDescent="0.25">
      <c r="A64" s="4" t="s">
        <v>46</v>
      </c>
      <c r="B64" s="82">
        <f t="shared" si="0"/>
        <v>0</v>
      </c>
    </row>
    <row r="65" spans="1:2" ht="30" customHeight="1" thickBot="1" x14ac:dyDescent="0.25">
      <c r="A65" s="85" t="s">
        <v>47</v>
      </c>
      <c r="B65" s="86">
        <f t="shared" si="0"/>
        <v>0</v>
      </c>
    </row>
    <row r="66" spans="1:2" ht="30" customHeight="1" thickBot="1" x14ac:dyDescent="0.25">
      <c r="A66" s="158"/>
      <c r="B66" s="159"/>
    </row>
    <row r="67" spans="1:2" ht="30" customHeight="1" thickBot="1" x14ac:dyDescent="0.35">
      <c r="A67" s="162" t="s">
        <v>54</v>
      </c>
      <c r="B67" s="163"/>
    </row>
    <row r="68" spans="1:2" ht="30" customHeight="1" thickBot="1" x14ac:dyDescent="0.25">
      <c r="A68" s="25" t="s">
        <v>110</v>
      </c>
      <c r="B68" s="109"/>
    </row>
    <row r="69" spans="1:2" ht="30" customHeight="1" thickBot="1" x14ac:dyDescent="0.25">
      <c r="A69" s="25" t="s">
        <v>111</v>
      </c>
      <c r="B69" s="109"/>
    </row>
    <row r="70" spans="1:2" ht="30" customHeight="1" thickBot="1" x14ac:dyDescent="0.25">
      <c r="A70" s="25" t="s">
        <v>112</v>
      </c>
      <c r="B70" s="109"/>
    </row>
    <row r="71" spans="1:2" ht="30" customHeight="1" thickBot="1" x14ac:dyDescent="0.25">
      <c r="A71" s="25" t="s">
        <v>113</v>
      </c>
      <c r="B71" s="109"/>
    </row>
    <row r="72" spans="1:2" ht="30" customHeight="1" thickBot="1" x14ac:dyDescent="0.25">
      <c r="A72" s="25" t="s">
        <v>114</v>
      </c>
      <c r="B72" s="109"/>
    </row>
    <row r="73" spans="1:2" ht="30" customHeight="1" thickBot="1" x14ac:dyDescent="0.25">
      <c r="A73" s="25" t="s">
        <v>115</v>
      </c>
      <c r="B73" s="109"/>
    </row>
    <row r="74" spans="1:2" ht="30" customHeight="1" thickBot="1" x14ac:dyDescent="0.25">
      <c r="A74" s="22"/>
      <c r="B74" s="82"/>
    </row>
    <row r="75" spans="1:2" ht="30" customHeight="1" thickBot="1" x14ac:dyDescent="0.25">
      <c r="A75" s="25" t="s">
        <v>124</v>
      </c>
      <c r="B75" s="112">
        <f>SUM(B68:B73)</f>
        <v>0</v>
      </c>
    </row>
    <row r="76" spans="1:2" ht="30" customHeight="1" thickBot="1" x14ac:dyDescent="0.25">
      <c r="A76" s="25"/>
      <c r="B76" s="112"/>
    </row>
    <row r="77" spans="1:2" ht="30" customHeight="1" thickBot="1" x14ac:dyDescent="0.25">
      <c r="A77" s="25" t="s">
        <v>116</v>
      </c>
      <c r="B77" s="112">
        <f>$B$40*B31</f>
        <v>0</v>
      </c>
    </row>
    <row r="78" spans="1:2" ht="30" customHeight="1" thickBot="1" x14ac:dyDescent="0.25">
      <c r="A78" s="25" t="s">
        <v>117</v>
      </c>
      <c r="B78" s="112">
        <f t="shared" ref="B78:B81" si="1">$B$40*B31</f>
        <v>0</v>
      </c>
    </row>
    <row r="79" spans="1:2" ht="30" customHeight="1" thickBot="1" x14ac:dyDescent="0.25">
      <c r="A79" s="25" t="s">
        <v>118</v>
      </c>
      <c r="B79" s="112">
        <f t="shared" si="1"/>
        <v>0</v>
      </c>
    </row>
    <row r="80" spans="1:2" ht="30" customHeight="1" thickBot="1" x14ac:dyDescent="0.25">
      <c r="A80" s="25" t="s">
        <v>119</v>
      </c>
      <c r="B80" s="112">
        <f t="shared" si="1"/>
        <v>0</v>
      </c>
    </row>
    <row r="81" spans="1:9" ht="30" customHeight="1" thickBot="1" x14ac:dyDescent="0.25">
      <c r="A81" s="25" t="s">
        <v>120</v>
      </c>
      <c r="B81" s="112">
        <f t="shared" si="1"/>
        <v>0</v>
      </c>
    </row>
    <row r="82" spans="1:9" ht="30" customHeight="1" thickBot="1" x14ac:dyDescent="0.25">
      <c r="A82" s="25" t="s">
        <v>121</v>
      </c>
      <c r="B82" s="112">
        <f>$B$40*B34</f>
        <v>0</v>
      </c>
    </row>
    <row r="83" spans="1:9" ht="30" customHeight="1" thickBot="1" x14ac:dyDescent="0.25">
      <c r="A83" s="25"/>
      <c r="B83" s="112"/>
      <c r="I83" s="149"/>
    </row>
    <row r="84" spans="1:9" ht="30" customHeight="1" thickBot="1" x14ac:dyDescent="0.25">
      <c r="A84" s="25" t="s">
        <v>123</v>
      </c>
      <c r="B84" s="112">
        <f>SUM(B77:B82)</f>
        <v>0</v>
      </c>
    </row>
    <row r="85" spans="1:9" ht="30" customHeight="1" thickBot="1" x14ac:dyDescent="0.25">
      <c r="A85" s="25"/>
      <c r="B85" s="112"/>
    </row>
    <row r="86" spans="1:9" ht="30" customHeight="1" thickBot="1" x14ac:dyDescent="0.25">
      <c r="A86" s="25" t="s">
        <v>82</v>
      </c>
      <c r="B86" s="112">
        <f>B75+B84</f>
        <v>0</v>
      </c>
    </row>
    <row r="87" spans="1:9" ht="30" customHeight="1" thickBot="1" x14ac:dyDescent="0.25">
      <c r="A87" s="22"/>
      <c r="B87" s="38"/>
    </row>
    <row r="88" spans="1:9" ht="30" customHeight="1" thickBot="1" x14ac:dyDescent="0.35">
      <c r="A88" s="89" t="s">
        <v>49</v>
      </c>
      <c r="B88" s="82">
        <f>(B60*B30)+(B31*B61)+(B62*B32)+(E63*B33)+(B64*B34)+(B65*B35)</f>
        <v>0</v>
      </c>
    </row>
    <row r="89" spans="1:9" ht="30" customHeight="1" thickBot="1" x14ac:dyDescent="0.25">
      <c r="A89" s="25" t="s">
        <v>102</v>
      </c>
      <c r="B89" s="80">
        <f>(B44*B30)+(B45*B31)+(B46*B32)+(B47*B33)+(B48*B34)+(B49*B35)</f>
        <v>0</v>
      </c>
      <c r="E89" s="150"/>
    </row>
    <row r="90" spans="1:9" ht="30" customHeight="1" thickBot="1" x14ac:dyDescent="0.25">
      <c r="A90" s="18" t="s">
        <v>103</v>
      </c>
      <c r="B90" s="81">
        <f>(B52*B30)+(B53*B31)+(B54*B32)+(B55*B33)+(B56*B34)+(B57*B35)</f>
        <v>0</v>
      </c>
    </row>
    <row r="91" spans="1:9" ht="30" customHeight="1" thickTop="1" thickBot="1" x14ac:dyDescent="0.25">
      <c r="A91" s="26"/>
      <c r="B91" s="29"/>
      <c r="C91" s="30"/>
    </row>
    <row r="92" spans="1:9" s="2" customFormat="1" ht="30" customHeight="1" thickBot="1" x14ac:dyDescent="0.35">
      <c r="A92" s="90" t="s">
        <v>50</v>
      </c>
      <c r="B92" s="23"/>
      <c r="C92" s="34"/>
    </row>
    <row r="93" spans="1:9" s="2" customFormat="1" ht="30" customHeight="1" thickBot="1" x14ac:dyDescent="0.35">
      <c r="A93" s="28"/>
      <c r="B93" s="35" t="s">
        <v>122</v>
      </c>
      <c r="C93" s="36" t="s">
        <v>52</v>
      </c>
    </row>
    <row r="94" spans="1:9" s="2" customFormat="1" ht="30" customHeight="1" thickBot="1" x14ac:dyDescent="0.35">
      <c r="A94" s="28"/>
      <c r="B94" s="35" t="s">
        <v>54</v>
      </c>
      <c r="C94" s="36" t="s">
        <v>53</v>
      </c>
      <c r="E94" s="83"/>
    </row>
    <row r="95" spans="1:9" s="2" customFormat="1" ht="30" customHeight="1" x14ac:dyDescent="0.25">
      <c r="A95" s="20" t="s">
        <v>12</v>
      </c>
      <c r="B95" s="141">
        <f>IF(B60&lt;&gt;0,(B68+B75)/B60,0)</f>
        <v>0</v>
      </c>
      <c r="C95" s="114">
        <f t="shared" ref="C95:C100" si="2">IF(B30&lt;&gt;0,ROUND($C$101*B30,0),0)</f>
        <v>0</v>
      </c>
      <c r="E95" s="83"/>
    </row>
    <row r="96" spans="1:9" s="2" customFormat="1" ht="30" customHeight="1" x14ac:dyDescent="0.25">
      <c r="A96" s="32" t="s">
        <v>13</v>
      </c>
      <c r="B96" s="141">
        <f>IF(B61&lt;&gt;0,(B69+B78)/B61,0)</f>
        <v>0</v>
      </c>
      <c r="C96" s="114">
        <f t="shared" si="2"/>
        <v>0</v>
      </c>
      <c r="E96" s="83"/>
    </row>
    <row r="97" spans="1:5" s="2" customFormat="1" ht="30" customHeight="1" x14ac:dyDescent="0.25">
      <c r="A97" s="32" t="s">
        <v>14</v>
      </c>
      <c r="B97" s="141">
        <f>IF(B62&lt;&gt;0,(B70+B79)/B62,0)</f>
        <v>0</v>
      </c>
      <c r="C97" s="114">
        <f t="shared" si="2"/>
        <v>0</v>
      </c>
    </row>
    <row r="98" spans="1:5" s="2" customFormat="1" ht="30" customHeight="1" x14ac:dyDescent="0.25">
      <c r="A98" s="32" t="s">
        <v>15</v>
      </c>
      <c r="B98" s="141">
        <f>IF(B63&lt;&gt;0,(B71+B80)/B63,0)</f>
        <v>0</v>
      </c>
      <c r="C98" s="114">
        <f t="shared" si="2"/>
        <v>0</v>
      </c>
      <c r="E98" s="83"/>
    </row>
    <row r="99" spans="1:5" s="2" customFormat="1" ht="30" customHeight="1" x14ac:dyDescent="0.25">
      <c r="A99" s="32" t="s">
        <v>16</v>
      </c>
      <c r="B99" s="141">
        <f>IF(B64&lt;&gt;0,(B72+B81)/B64,0)</f>
        <v>0</v>
      </c>
      <c r="C99" s="114">
        <f t="shared" si="2"/>
        <v>0</v>
      </c>
    </row>
    <row r="100" spans="1:5" s="2" customFormat="1" ht="30" customHeight="1" thickBot="1" x14ac:dyDescent="0.3">
      <c r="A100" s="33" t="s">
        <v>17</v>
      </c>
      <c r="B100" s="141">
        <f>IF(B65&lt;&gt;0,(B73+B84)/B65,0)</f>
        <v>0</v>
      </c>
      <c r="C100" s="114">
        <f t="shared" si="2"/>
        <v>0</v>
      </c>
    </row>
    <row r="101" spans="1:5" s="2" customFormat="1" ht="30" customHeight="1" thickBot="1" x14ac:dyDescent="0.3">
      <c r="A101" s="12" t="s">
        <v>32</v>
      </c>
      <c r="B101" s="142">
        <f>SUM(B95:B100)</f>
        <v>0</v>
      </c>
      <c r="C101" s="140">
        <f>IF($B$88&lt;&gt;0,(C41/$B$88),0)</f>
        <v>0</v>
      </c>
    </row>
    <row r="102" spans="1:5" ht="30" customHeight="1" thickTop="1" x14ac:dyDescent="0.2">
      <c r="A102" s="131"/>
      <c r="B102" s="132"/>
      <c r="C102" s="128"/>
      <c r="E102" s="151"/>
    </row>
    <row r="103" spans="1:5" ht="30" customHeight="1" thickBot="1" x14ac:dyDescent="0.25">
      <c r="A103" s="136" t="s">
        <v>48</v>
      </c>
      <c r="B103" s="130"/>
      <c r="C103" s="129"/>
    </row>
    <row r="104" spans="1:5" ht="30" customHeight="1" thickBot="1" x14ac:dyDescent="0.25">
      <c r="A104" s="134"/>
      <c r="B104" s="133" t="s">
        <v>122</v>
      </c>
      <c r="C104" s="36" t="s">
        <v>52</v>
      </c>
    </row>
    <row r="105" spans="1:5" ht="30" customHeight="1" thickBot="1" x14ac:dyDescent="0.25">
      <c r="A105" s="135"/>
      <c r="B105" s="133" t="s">
        <v>54</v>
      </c>
      <c r="C105" s="36" t="s">
        <v>53</v>
      </c>
    </row>
    <row r="106" spans="1:5" ht="30" customHeight="1" x14ac:dyDescent="0.2">
      <c r="A106" s="20" t="s">
        <v>18</v>
      </c>
      <c r="B106" s="143">
        <f t="shared" ref="B106:B111" si="3">B95*B44</f>
        <v>0</v>
      </c>
      <c r="C106" s="137">
        <f t="shared" ref="C106:C111" si="4">C95*B44</f>
        <v>0</v>
      </c>
    </row>
    <row r="107" spans="1:5" ht="30" customHeight="1" x14ac:dyDescent="0.2">
      <c r="A107" s="32" t="s">
        <v>19</v>
      </c>
      <c r="B107" s="144">
        <f t="shared" si="3"/>
        <v>0</v>
      </c>
      <c r="C107" s="138">
        <f t="shared" si="4"/>
        <v>0</v>
      </c>
    </row>
    <row r="108" spans="1:5" ht="30" customHeight="1" x14ac:dyDescent="0.2">
      <c r="A108" s="32" t="s">
        <v>20</v>
      </c>
      <c r="B108" s="144">
        <f t="shared" si="3"/>
        <v>0</v>
      </c>
      <c r="C108" s="138">
        <f t="shared" si="4"/>
        <v>0</v>
      </c>
    </row>
    <row r="109" spans="1:5" ht="30" customHeight="1" x14ac:dyDescent="0.2">
      <c r="A109" s="32" t="s">
        <v>21</v>
      </c>
      <c r="B109" s="144">
        <f t="shared" si="3"/>
        <v>0</v>
      </c>
      <c r="C109" s="138">
        <f t="shared" si="4"/>
        <v>0</v>
      </c>
    </row>
    <row r="110" spans="1:5" ht="30" customHeight="1" x14ac:dyDescent="0.2">
      <c r="A110" s="32" t="s">
        <v>22</v>
      </c>
      <c r="B110" s="144">
        <f t="shared" si="3"/>
        <v>0</v>
      </c>
      <c r="C110" s="138">
        <f t="shared" si="4"/>
        <v>0</v>
      </c>
    </row>
    <row r="111" spans="1:5" ht="30" customHeight="1" thickBot="1" x14ac:dyDescent="0.25">
      <c r="A111" s="33" t="s">
        <v>23</v>
      </c>
      <c r="B111" s="145">
        <f t="shared" si="3"/>
        <v>0</v>
      </c>
      <c r="C111" s="139">
        <f t="shared" si="4"/>
        <v>0</v>
      </c>
    </row>
    <row r="112" spans="1:5" ht="30" customHeight="1" thickBot="1" x14ac:dyDescent="0.25">
      <c r="A112" s="10" t="s">
        <v>24</v>
      </c>
      <c r="B112" s="115">
        <f>SUM(B106:B111)</f>
        <v>0</v>
      </c>
      <c r="C112" s="116">
        <f>SUM(C106:C111)</f>
        <v>0</v>
      </c>
    </row>
  </sheetData>
  <sheetProtection sheet="1" objects="1" scenarios="1" selectLockedCells="1"/>
  <mergeCells count="5">
    <mergeCell ref="A29:B29"/>
    <mergeCell ref="A66:B66"/>
    <mergeCell ref="A59:B59"/>
    <mergeCell ref="A43:B43"/>
    <mergeCell ref="A67:B67"/>
  </mergeCells>
  <phoneticPr fontId="2" type="noConversion"/>
  <hyperlinks>
    <hyperlink ref="A3" r:id="rId1" xr:uid="{AD1C076F-437A-4820-A32E-0CFD019A7019}"/>
  </hyperlinks>
  <pageMargins left="0.7" right="0.7" top="0.75" bottom="0.75" header="0.3" footer="0.3"/>
  <pageSetup scale="90" fitToHeight="2" orientation="portrait" horizontalDpi="300" verticalDpi="300"/>
  <headerFooter>
    <oddHeader>&amp;L&amp;"Arial,Bold"&amp;14Break-Even Calculation For Products</oddHeader>
    <oddFooter>&amp;Cwww.claritytobusiness.com
Page &amp;P of &amp;N</oddFooter>
  </headerFooter>
  <ignoredErrors>
    <ignoredError sqref="B88 B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B29DB-555C-44A5-B809-E5CE14B8222C}">
  <sheetPr>
    <pageSetUpPr fitToPage="1"/>
  </sheetPr>
  <dimension ref="A1:N106"/>
  <sheetViews>
    <sheetView workbookViewId="0">
      <selection activeCell="B25" sqref="B25"/>
    </sheetView>
  </sheetViews>
  <sheetFormatPr defaultRowHeight="14.25" x14ac:dyDescent="0.2"/>
  <cols>
    <col min="1" max="1" width="79.28515625" style="1" customWidth="1"/>
    <col min="2" max="2" width="24" style="1" customWidth="1"/>
    <col min="3" max="3" width="21.5703125" style="1" customWidth="1"/>
    <col min="4" max="4" width="9.140625" style="1"/>
    <col min="5" max="5" width="11.28515625" style="1" bestFit="1" customWidth="1"/>
    <col min="6" max="16384" width="9.140625" style="1"/>
  </cols>
  <sheetData>
    <row r="1" spans="1:14" ht="99.95" customHeight="1" x14ac:dyDescent="0.2"/>
    <row r="2" spans="1:14" ht="30" customHeight="1" x14ac:dyDescent="0.4">
      <c r="A2" s="13" t="s">
        <v>34</v>
      </c>
      <c r="F2" s="15"/>
      <c r="G2"/>
      <c r="H2"/>
      <c r="I2"/>
      <c r="J2"/>
      <c r="K2"/>
      <c r="L2"/>
      <c r="M2"/>
      <c r="N2"/>
    </row>
    <row r="3" spans="1:14" ht="15" customHeight="1" x14ac:dyDescent="0.25">
      <c r="A3" s="17" t="s">
        <v>35</v>
      </c>
      <c r="F3"/>
      <c r="G3"/>
      <c r="H3"/>
      <c r="I3"/>
      <c r="J3"/>
      <c r="K3"/>
      <c r="L3"/>
      <c r="M3"/>
      <c r="N3"/>
    </row>
    <row r="4" spans="1:14" ht="15" customHeight="1" x14ac:dyDescent="0.25">
      <c r="A4" s="14"/>
      <c r="F4"/>
      <c r="G4"/>
      <c r="H4"/>
      <c r="I4"/>
      <c r="J4"/>
      <c r="K4"/>
      <c r="L4"/>
      <c r="M4"/>
      <c r="N4"/>
    </row>
    <row r="5" spans="1:14" ht="15" customHeight="1" x14ac:dyDescent="0.3">
      <c r="A5" s="16" t="s">
        <v>36</v>
      </c>
      <c r="F5"/>
      <c r="G5"/>
      <c r="H5"/>
      <c r="I5"/>
      <c r="J5"/>
      <c r="K5"/>
      <c r="L5"/>
      <c r="M5"/>
      <c r="N5"/>
    </row>
    <row r="6" spans="1:14" ht="15" customHeight="1" x14ac:dyDescent="0.25">
      <c r="A6" s="152" t="s">
        <v>170</v>
      </c>
      <c r="F6"/>
      <c r="G6"/>
      <c r="H6"/>
      <c r="I6"/>
      <c r="J6"/>
      <c r="K6"/>
      <c r="L6"/>
      <c r="M6"/>
      <c r="N6"/>
    </row>
    <row r="7" spans="1:14" ht="15" customHeight="1" x14ac:dyDescent="0.25">
      <c r="A7" s="152"/>
      <c r="F7"/>
      <c r="G7"/>
      <c r="H7"/>
      <c r="I7"/>
      <c r="J7"/>
      <c r="K7"/>
      <c r="L7"/>
      <c r="M7"/>
      <c r="N7"/>
    </row>
    <row r="8" spans="1:14" ht="15" customHeight="1" x14ac:dyDescent="0.25">
      <c r="A8" s="152" t="s">
        <v>159</v>
      </c>
      <c r="F8"/>
      <c r="G8"/>
      <c r="H8"/>
      <c r="I8"/>
      <c r="J8"/>
      <c r="K8"/>
      <c r="L8"/>
      <c r="M8"/>
      <c r="N8"/>
    </row>
    <row r="9" spans="1:14" ht="15" customHeight="1" x14ac:dyDescent="0.25">
      <c r="A9" s="152" t="s">
        <v>160</v>
      </c>
      <c r="F9"/>
      <c r="G9"/>
      <c r="H9"/>
      <c r="I9"/>
      <c r="J9"/>
      <c r="K9"/>
      <c r="L9"/>
      <c r="M9"/>
      <c r="N9"/>
    </row>
    <row r="10" spans="1:14" ht="15" customHeight="1" x14ac:dyDescent="0.25">
      <c r="A10" s="152" t="s">
        <v>166</v>
      </c>
      <c r="F10"/>
      <c r="G10"/>
      <c r="H10"/>
      <c r="I10"/>
      <c r="J10"/>
      <c r="K10"/>
      <c r="L10"/>
      <c r="M10"/>
      <c r="N10"/>
    </row>
    <row r="11" spans="1:14" ht="15" customHeight="1" x14ac:dyDescent="0.25">
      <c r="A11" s="152" t="s">
        <v>165</v>
      </c>
      <c r="F11"/>
      <c r="G11"/>
      <c r="H11"/>
      <c r="I11"/>
      <c r="J11"/>
      <c r="K11"/>
      <c r="L11"/>
      <c r="M11"/>
      <c r="N11"/>
    </row>
    <row r="12" spans="1:14" ht="15" customHeight="1" x14ac:dyDescent="0.25">
      <c r="A12" s="152" t="s">
        <v>51</v>
      </c>
      <c r="F12"/>
      <c r="G12"/>
      <c r="H12"/>
      <c r="I12"/>
      <c r="J12"/>
      <c r="K12"/>
      <c r="L12"/>
      <c r="M12"/>
      <c r="N12"/>
    </row>
    <row r="13" spans="1:14" ht="15" customHeight="1" x14ac:dyDescent="0.25">
      <c r="A13" s="152"/>
      <c r="F13"/>
      <c r="G13"/>
      <c r="H13"/>
      <c r="I13"/>
      <c r="J13"/>
      <c r="K13"/>
      <c r="L13"/>
      <c r="M13"/>
      <c r="N13"/>
    </row>
    <row r="14" spans="1:14" ht="15" customHeight="1" x14ac:dyDescent="0.25">
      <c r="A14" t="s">
        <v>158</v>
      </c>
      <c r="F14"/>
      <c r="G14"/>
      <c r="H14"/>
      <c r="I14"/>
      <c r="J14"/>
      <c r="K14"/>
      <c r="L14"/>
      <c r="M14"/>
      <c r="N14"/>
    </row>
    <row r="15" spans="1:14" ht="15" customHeight="1" x14ac:dyDescent="0.25">
      <c r="A15" t="s">
        <v>38</v>
      </c>
      <c r="F15"/>
      <c r="G15"/>
      <c r="H15"/>
      <c r="I15"/>
      <c r="J15"/>
      <c r="K15"/>
      <c r="L15"/>
      <c r="M15"/>
      <c r="N15"/>
    </row>
    <row r="16" spans="1:14" ht="15" customHeight="1" x14ac:dyDescent="0.25">
      <c r="A16"/>
      <c r="F16"/>
      <c r="G16"/>
      <c r="H16"/>
      <c r="I16"/>
      <c r="J16"/>
      <c r="K16"/>
      <c r="L16"/>
      <c r="M16"/>
      <c r="N16"/>
    </row>
    <row r="17" spans="1:14" ht="15" customHeight="1" x14ac:dyDescent="0.25">
      <c r="A17" t="s">
        <v>163</v>
      </c>
      <c r="F17"/>
      <c r="G17"/>
      <c r="H17"/>
      <c r="I17"/>
      <c r="J17"/>
      <c r="K17"/>
      <c r="L17"/>
      <c r="M17"/>
      <c r="N17"/>
    </row>
    <row r="18" spans="1:14" ht="15" customHeight="1" x14ac:dyDescent="0.25">
      <c r="A18" t="s">
        <v>164</v>
      </c>
      <c r="F18"/>
      <c r="G18"/>
      <c r="H18"/>
      <c r="I18"/>
      <c r="J18"/>
      <c r="K18"/>
      <c r="L18"/>
      <c r="M18"/>
      <c r="N18"/>
    </row>
    <row r="19" spans="1:14" ht="15" customHeight="1" x14ac:dyDescent="0.25">
      <c r="A19"/>
      <c r="F19"/>
      <c r="G19"/>
      <c r="H19"/>
      <c r="I19"/>
      <c r="J19"/>
      <c r="K19"/>
      <c r="L19"/>
      <c r="M19"/>
      <c r="N19"/>
    </row>
    <row r="20" spans="1:14" ht="15" customHeight="1" x14ac:dyDescent="0.25">
      <c r="A20" t="s">
        <v>169</v>
      </c>
      <c r="F20"/>
      <c r="G20"/>
      <c r="H20"/>
      <c r="I20"/>
      <c r="J20"/>
      <c r="K20"/>
      <c r="L20"/>
      <c r="M20"/>
      <c r="N20"/>
    </row>
    <row r="21" spans="1:14" ht="15" customHeight="1" x14ac:dyDescent="0.25">
      <c r="A21"/>
      <c r="F21"/>
      <c r="G21"/>
      <c r="H21"/>
      <c r="I21"/>
      <c r="J21"/>
      <c r="K21"/>
      <c r="L21"/>
      <c r="M21"/>
      <c r="N21"/>
    </row>
    <row r="22" spans="1:14" ht="22.5" customHeight="1" x14ac:dyDescent="0.25">
      <c r="A22" s="9" t="s">
        <v>155</v>
      </c>
    </row>
    <row r="23" spans="1:14" ht="15" customHeight="1" thickBot="1" x14ac:dyDescent="0.3">
      <c r="A23" s="9"/>
    </row>
    <row r="24" spans="1:14" s="3" customFormat="1" ht="50.1" customHeight="1" thickBot="1" x14ac:dyDescent="0.3">
      <c r="A24" s="156" t="s">
        <v>134</v>
      </c>
      <c r="B24" s="157"/>
    </row>
    <row r="25" spans="1:14" s="3" customFormat="1" ht="30" customHeight="1" x14ac:dyDescent="0.25">
      <c r="A25" s="20" t="s">
        <v>127</v>
      </c>
      <c r="B25" s="93"/>
    </row>
    <row r="26" spans="1:14" s="3" customFormat="1" ht="30" customHeight="1" x14ac:dyDescent="0.25">
      <c r="A26" s="20" t="s">
        <v>128</v>
      </c>
      <c r="B26" s="94"/>
    </row>
    <row r="27" spans="1:14" s="3" customFormat="1" ht="30" customHeight="1" x14ac:dyDescent="0.25">
      <c r="A27" s="20" t="s">
        <v>129</v>
      </c>
      <c r="B27" s="94"/>
    </row>
    <row r="28" spans="1:14" s="3" customFormat="1" ht="30" customHeight="1" x14ac:dyDescent="0.25">
      <c r="A28" s="20" t="s">
        <v>130</v>
      </c>
      <c r="B28" s="94"/>
    </row>
    <row r="29" spans="1:14" s="3" customFormat="1" ht="30" customHeight="1" x14ac:dyDescent="0.25">
      <c r="A29" s="20" t="s">
        <v>131</v>
      </c>
      <c r="B29" s="94"/>
    </row>
    <row r="30" spans="1:14" s="3" customFormat="1" ht="30" customHeight="1" thickBot="1" x14ac:dyDescent="0.3">
      <c r="A30" s="20" t="s">
        <v>132</v>
      </c>
      <c r="B30" s="95"/>
    </row>
    <row r="31" spans="1:14" s="3" customFormat="1" ht="30" customHeight="1" thickBot="1" x14ac:dyDescent="0.3">
      <c r="A31" s="11" t="s">
        <v>33</v>
      </c>
      <c r="B31" s="96">
        <f>SUM(B25:B30)</f>
        <v>0</v>
      </c>
    </row>
    <row r="32" spans="1:14" s="3" customFormat="1" ht="30" customHeight="1" thickBot="1" x14ac:dyDescent="0.3">
      <c r="A32" s="102"/>
      <c r="B32" s="103"/>
    </row>
    <row r="33" spans="1:2" s="3" customFormat="1" ht="30" customHeight="1" thickBot="1" x14ac:dyDescent="0.3">
      <c r="A33" s="106" t="s">
        <v>147</v>
      </c>
      <c r="B33" s="103"/>
    </row>
    <row r="34" spans="1:2" s="3" customFormat="1" ht="30" customHeight="1" thickBot="1" x14ac:dyDescent="0.3">
      <c r="A34" s="104" t="s">
        <v>141</v>
      </c>
      <c r="B34" s="105">
        <f>IF($B$31&lt;&gt;0,B25/$B$31,0)</f>
        <v>0</v>
      </c>
    </row>
    <row r="35" spans="1:2" s="3" customFormat="1" ht="30" customHeight="1" thickBot="1" x14ac:dyDescent="0.3">
      <c r="A35" s="104" t="s">
        <v>142</v>
      </c>
      <c r="B35" s="105">
        <f t="shared" ref="B35:B39" si="0">IF($B$31&lt;&gt;0,B26/$B$31,0)</f>
        <v>0</v>
      </c>
    </row>
    <row r="36" spans="1:2" s="3" customFormat="1" ht="30" customHeight="1" thickBot="1" x14ac:dyDescent="0.3">
      <c r="A36" s="104" t="s">
        <v>143</v>
      </c>
      <c r="B36" s="105">
        <f t="shared" si="0"/>
        <v>0</v>
      </c>
    </row>
    <row r="37" spans="1:2" s="3" customFormat="1" ht="30" customHeight="1" thickBot="1" x14ac:dyDescent="0.3">
      <c r="A37" s="104" t="s">
        <v>144</v>
      </c>
      <c r="B37" s="105">
        <f t="shared" si="0"/>
        <v>0</v>
      </c>
    </row>
    <row r="38" spans="1:2" s="3" customFormat="1" ht="30" customHeight="1" thickBot="1" x14ac:dyDescent="0.3">
      <c r="A38" s="104" t="s">
        <v>145</v>
      </c>
      <c r="B38" s="105">
        <f t="shared" si="0"/>
        <v>0</v>
      </c>
    </row>
    <row r="39" spans="1:2" s="3" customFormat="1" ht="30" customHeight="1" thickBot="1" x14ac:dyDescent="0.3">
      <c r="A39" s="104" t="s">
        <v>146</v>
      </c>
      <c r="B39" s="105">
        <f t="shared" si="0"/>
        <v>0</v>
      </c>
    </row>
    <row r="40" spans="1:2" s="3" customFormat="1" ht="30" customHeight="1" thickBot="1" x14ac:dyDescent="0.3">
      <c r="A40" s="104"/>
      <c r="B40" s="103"/>
    </row>
    <row r="41" spans="1:2" ht="30" customHeight="1" thickBot="1" x14ac:dyDescent="0.25">
      <c r="A41" s="22"/>
      <c r="B41" s="38"/>
    </row>
    <row r="42" spans="1:2" ht="30" customHeight="1" thickBot="1" x14ac:dyDescent="0.35">
      <c r="A42" s="27" t="s">
        <v>40</v>
      </c>
      <c r="B42" s="38"/>
    </row>
    <row r="43" spans="1:2" ht="30" customHeight="1" thickBot="1" x14ac:dyDescent="0.25">
      <c r="A43" s="7" t="s">
        <v>25</v>
      </c>
      <c r="B43" s="109">
        <v>0</v>
      </c>
    </row>
    <row r="44" spans="1:2" ht="30" customHeight="1" thickBot="1" x14ac:dyDescent="0.25">
      <c r="A44" s="4" t="s">
        <v>26</v>
      </c>
      <c r="B44" s="110">
        <v>0</v>
      </c>
    </row>
    <row r="45" spans="1:2" ht="30" customHeight="1" thickBot="1" x14ac:dyDescent="0.25">
      <c r="A45" s="4" t="s">
        <v>27</v>
      </c>
      <c r="B45" s="110"/>
    </row>
    <row r="46" spans="1:2" ht="30" customHeight="1" thickBot="1" x14ac:dyDescent="0.25">
      <c r="A46" s="4" t="s">
        <v>28</v>
      </c>
      <c r="B46" s="110">
        <v>0</v>
      </c>
    </row>
    <row r="47" spans="1:2" ht="30" customHeight="1" thickBot="1" x14ac:dyDescent="0.25">
      <c r="A47" s="4" t="s">
        <v>29</v>
      </c>
      <c r="B47" s="110">
        <v>0</v>
      </c>
    </row>
    <row r="48" spans="1:2" ht="30" customHeight="1" thickBot="1" x14ac:dyDescent="0.25">
      <c r="A48" s="25" t="s">
        <v>30</v>
      </c>
      <c r="B48" s="111">
        <v>0</v>
      </c>
    </row>
    <row r="49" spans="1:2" ht="30" customHeight="1" thickBot="1" x14ac:dyDescent="0.25">
      <c r="A49" s="24"/>
      <c r="B49" s="61"/>
    </row>
    <row r="50" spans="1:2" ht="30" customHeight="1" thickBot="1" x14ac:dyDescent="0.35">
      <c r="A50" s="160" t="s">
        <v>41</v>
      </c>
      <c r="B50" s="161"/>
    </row>
    <row r="51" spans="1:2" ht="30" customHeight="1" thickBot="1" x14ac:dyDescent="0.25">
      <c r="A51" s="7" t="s">
        <v>42</v>
      </c>
      <c r="B51" s="112">
        <f t="shared" ref="B51:B56" si="1">B25-B43</f>
        <v>0</v>
      </c>
    </row>
    <row r="52" spans="1:2" ht="30" customHeight="1" thickBot="1" x14ac:dyDescent="0.25">
      <c r="A52" s="4" t="s">
        <v>43</v>
      </c>
      <c r="B52" s="112">
        <f t="shared" si="1"/>
        <v>0</v>
      </c>
    </row>
    <row r="53" spans="1:2" ht="30" customHeight="1" thickBot="1" x14ac:dyDescent="0.25">
      <c r="A53" s="4" t="s">
        <v>44</v>
      </c>
      <c r="B53" s="112">
        <f t="shared" si="1"/>
        <v>0</v>
      </c>
    </row>
    <row r="54" spans="1:2" ht="30" customHeight="1" thickBot="1" x14ac:dyDescent="0.25">
      <c r="A54" s="4" t="s">
        <v>45</v>
      </c>
      <c r="B54" s="112">
        <f t="shared" si="1"/>
        <v>0</v>
      </c>
    </row>
    <row r="55" spans="1:2" ht="30" customHeight="1" thickBot="1" x14ac:dyDescent="0.25">
      <c r="A55" s="4" t="s">
        <v>46</v>
      </c>
      <c r="B55" s="112">
        <f t="shared" si="1"/>
        <v>0</v>
      </c>
    </row>
    <row r="56" spans="1:2" ht="30" customHeight="1" thickBot="1" x14ac:dyDescent="0.25">
      <c r="A56" s="85" t="s">
        <v>47</v>
      </c>
      <c r="B56" s="112">
        <f t="shared" si="1"/>
        <v>0</v>
      </c>
    </row>
    <row r="57" spans="1:2" ht="30" customHeight="1" thickBot="1" x14ac:dyDescent="0.25">
      <c r="A57" s="99"/>
      <c r="B57" s="100"/>
    </row>
    <row r="58" spans="1:2" ht="30" customHeight="1" thickBot="1" x14ac:dyDescent="0.25">
      <c r="A58" s="99" t="s">
        <v>135</v>
      </c>
      <c r="B58" s="101">
        <f t="shared" ref="B58:B63" si="2">IF(B25&lt;&gt;0,B51/B25,0)</f>
        <v>0</v>
      </c>
    </row>
    <row r="59" spans="1:2" ht="30" customHeight="1" thickBot="1" x14ac:dyDescent="0.25">
      <c r="A59" s="99" t="s">
        <v>136</v>
      </c>
      <c r="B59" s="101">
        <f t="shared" si="2"/>
        <v>0</v>
      </c>
    </row>
    <row r="60" spans="1:2" ht="30" customHeight="1" thickBot="1" x14ac:dyDescent="0.25">
      <c r="A60" s="99" t="s">
        <v>137</v>
      </c>
      <c r="B60" s="101">
        <f t="shared" si="2"/>
        <v>0</v>
      </c>
    </row>
    <row r="61" spans="1:2" ht="30" customHeight="1" thickBot="1" x14ac:dyDescent="0.25">
      <c r="A61" s="99" t="s">
        <v>138</v>
      </c>
      <c r="B61" s="101">
        <f t="shared" si="2"/>
        <v>0</v>
      </c>
    </row>
    <row r="62" spans="1:2" ht="30" customHeight="1" thickBot="1" x14ac:dyDescent="0.25">
      <c r="A62" s="99" t="s">
        <v>139</v>
      </c>
      <c r="B62" s="101">
        <f t="shared" si="2"/>
        <v>0</v>
      </c>
    </row>
    <row r="63" spans="1:2" ht="30" customHeight="1" thickBot="1" x14ac:dyDescent="0.25">
      <c r="A63" s="99" t="s">
        <v>140</v>
      </c>
      <c r="B63" s="101">
        <f t="shared" si="2"/>
        <v>0</v>
      </c>
    </row>
    <row r="64" spans="1:2" ht="30" customHeight="1" thickBot="1" x14ac:dyDescent="0.25">
      <c r="A64" s="158"/>
      <c r="B64" s="164"/>
    </row>
    <row r="65" spans="1:4" ht="30" customHeight="1" thickBot="1" x14ac:dyDescent="0.35">
      <c r="A65" s="162" t="s">
        <v>54</v>
      </c>
      <c r="B65" s="163"/>
    </row>
    <row r="66" spans="1:4" ht="30" customHeight="1" thickBot="1" x14ac:dyDescent="0.25">
      <c r="A66" s="25" t="s">
        <v>110</v>
      </c>
      <c r="B66" s="113">
        <v>0</v>
      </c>
    </row>
    <row r="67" spans="1:4" ht="30" customHeight="1" thickBot="1" x14ac:dyDescent="0.25">
      <c r="A67" s="25" t="s">
        <v>111</v>
      </c>
      <c r="B67" s="113">
        <v>0</v>
      </c>
    </row>
    <row r="68" spans="1:4" ht="30" customHeight="1" thickBot="1" x14ac:dyDescent="0.25">
      <c r="A68" s="25" t="s">
        <v>112</v>
      </c>
      <c r="B68" s="113"/>
    </row>
    <row r="69" spans="1:4" ht="30" customHeight="1" thickBot="1" x14ac:dyDescent="0.25">
      <c r="A69" s="25" t="s">
        <v>113</v>
      </c>
      <c r="B69" s="113"/>
    </row>
    <row r="70" spans="1:4" ht="30" customHeight="1" thickBot="1" x14ac:dyDescent="0.25">
      <c r="A70" s="25" t="s">
        <v>114</v>
      </c>
      <c r="B70" s="113"/>
    </row>
    <row r="71" spans="1:4" ht="30" customHeight="1" thickBot="1" x14ac:dyDescent="0.25">
      <c r="A71" s="25" t="s">
        <v>115</v>
      </c>
      <c r="B71" s="113"/>
    </row>
    <row r="72" spans="1:4" ht="30" customHeight="1" thickBot="1" x14ac:dyDescent="0.25">
      <c r="A72" s="22"/>
      <c r="B72" s="82"/>
    </row>
    <row r="73" spans="1:4" ht="30" customHeight="1" thickBot="1" x14ac:dyDescent="0.25">
      <c r="A73" s="25" t="s">
        <v>124</v>
      </c>
      <c r="B73" s="112">
        <f>SUM(B66:B71)</f>
        <v>0</v>
      </c>
    </row>
    <row r="74" spans="1:4" ht="30" customHeight="1" thickBot="1" x14ac:dyDescent="0.25">
      <c r="A74" s="25"/>
      <c r="B74" s="82"/>
    </row>
    <row r="75" spans="1:4" ht="30" customHeight="1" thickBot="1" x14ac:dyDescent="0.25">
      <c r="A75" s="25" t="s">
        <v>133</v>
      </c>
      <c r="B75" s="110">
        <v>0</v>
      </c>
    </row>
    <row r="76" spans="1:4" ht="30" customHeight="1" thickBot="1" x14ac:dyDescent="0.25">
      <c r="A76" s="25"/>
      <c r="B76" s="82"/>
    </row>
    <row r="77" spans="1:4" ht="30" customHeight="1" thickBot="1" x14ac:dyDescent="0.35">
      <c r="A77" s="25" t="s">
        <v>116</v>
      </c>
      <c r="B77" s="98">
        <f>IF(AND($B$75&lt;&gt;0,B25&lt;&gt;0),(B25/$B$31*$B$75),0)</f>
        <v>0</v>
      </c>
      <c r="D77" s="97"/>
    </row>
    <row r="78" spans="1:4" ht="30" customHeight="1" thickBot="1" x14ac:dyDescent="0.25">
      <c r="A78" s="25" t="s">
        <v>117</v>
      </c>
      <c r="B78" s="98">
        <f>IF(AND($B$75&lt;&gt;0,B26&lt;&gt;0),(B26/$B$31*B75),0)</f>
        <v>0</v>
      </c>
    </row>
    <row r="79" spans="1:4" ht="30" customHeight="1" thickBot="1" x14ac:dyDescent="0.25">
      <c r="A79" s="25" t="s">
        <v>118</v>
      </c>
      <c r="B79" s="98">
        <f>IF(AND($B$75&lt;&gt;0,B27&lt;&gt;0),(B27/$B$31*$B$75),0)</f>
        <v>0</v>
      </c>
    </row>
    <row r="80" spans="1:4" ht="30" customHeight="1" thickBot="1" x14ac:dyDescent="0.25">
      <c r="A80" s="25" t="s">
        <v>119</v>
      </c>
      <c r="B80" s="98">
        <f>IF(AND($B$75&lt;&gt;0,B28&lt;&gt;0),(B28/$B$31*$B$75),0)</f>
        <v>0</v>
      </c>
    </row>
    <row r="81" spans="1:3" ht="30" customHeight="1" thickBot="1" x14ac:dyDescent="0.25">
      <c r="A81" s="25" t="s">
        <v>120</v>
      </c>
      <c r="B81" s="98">
        <f>IF(AND($B$75&lt;&gt;0,B29&lt;&gt;0),(B29/$B$31*$B$75),0)</f>
        <v>0</v>
      </c>
    </row>
    <row r="82" spans="1:3" ht="30" customHeight="1" thickBot="1" x14ac:dyDescent="0.25">
      <c r="A82" s="25" t="s">
        <v>121</v>
      </c>
      <c r="B82" s="98">
        <f>IF(AND($B$75&lt;&gt;0,B30&lt;&gt;0),(B30/$B$31*$B$75),0)</f>
        <v>0</v>
      </c>
    </row>
    <row r="83" spans="1:3" ht="30" customHeight="1" thickBot="1" x14ac:dyDescent="0.25">
      <c r="A83" s="25"/>
      <c r="B83" s="98"/>
    </row>
    <row r="84" spans="1:3" ht="30" customHeight="1" thickBot="1" x14ac:dyDescent="0.25">
      <c r="A84" s="25" t="s">
        <v>123</v>
      </c>
      <c r="B84" s="98">
        <f>SUM(B77:B82)</f>
        <v>0</v>
      </c>
    </row>
    <row r="85" spans="1:3" ht="30" customHeight="1" thickBot="1" x14ac:dyDescent="0.25">
      <c r="A85" s="25"/>
      <c r="B85" s="98"/>
    </row>
    <row r="86" spans="1:3" ht="30" customHeight="1" thickBot="1" x14ac:dyDescent="0.25">
      <c r="A86" s="25" t="s">
        <v>148</v>
      </c>
      <c r="B86" s="98">
        <f t="shared" ref="B86:B91" si="3">B66+B77</f>
        <v>0</v>
      </c>
    </row>
    <row r="87" spans="1:3" ht="30" customHeight="1" thickBot="1" x14ac:dyDescent="0.25">
      <c r="A87" s="25" t="s">
        <v>149</v>
      </c>
      <c r="B87" s="98">
        <f t="shared" si="3"/>
        <v>0</v>
      </c>
    </row>
    <row r="88" spans="1:3" ht="30" customHeight="1" thickBot="1" x14ac:dyDescent="0.25">
      <c r="A88" s="25" t="s">
        <v>150</v>
      </c>
      <c r="B88" s="98">
        <f t="shared" si="3"/>
        <v>0</v>
      </c>
    </row>
    <row r="89" spans="1:3" ht="30" customHeight="1" thickBot="1" x14ac:dyDescent="0.25">
      <c r="A89" s="25" t="s">
        <v>151</v>
      </c>
      <c r="B89" s="98">
        <f t="shared" si="3"/>
        <v>0</v>
      </c>
    </row>
    <row r="90" spans="1:3" ht="30" customHeight="1" thickBot="1" x14ac:dyDescent="0.25">
      <c r="A90" s="25" t="s">
        <v>152</v>
      </c>
      <c r="B90" s="98">
        <f t="shared" si="3"/>
        <v>0</v>
      </c>
    </row>
    <row r="91" spans="1:3" ht="30" customHeight="1" thickBot="1" x14ac:dyDescent="0.25">
      <c r="A91" s="25" t="s">
        <v>153</v>
      </c>
      <c r="B91" s="98">
        <f t="shared" si="3"/>
        <v>0</v>
      </c>
    </row>
    <row r="92" spans="1:3" ht="30" customHeight="1" thickBot="1" x14ac:dyDescent="0.25">
      <c r="A92" s="25"/>
      <c r="B92" s="122"/>
      <c r="C92" s="123" t="s">
        <v>126</v>
      </c>
    </row>
    <row r="93" spans="1:3" ht="30" customHeight="1" thickBot="1" x14ac:dyDescent="0.25">
      <c r="A93" s="25" t="s">
        <v>82</v>
      </c>
      <c r="B93" s="98">
        <f>B73+B84</f>
        <v>0</v>
      </c>
      <c r="C93" s="153">
        <v>0</v>
      </c>
    </row>
    <row r="94" spans="1:3" ht="30" customHeight="1" thickBot="1" x14ac:dyDescent="0.25">
      <c r="A94" s="22"/>
      <c r="B94" s="38"/>
    </row>
    <row r="95" spans="1:3" ht="30" customHeight="1" thickBot="1" x14ac:dyDescent="0.35">
      <c r="A95" s="89" t="s">
        <v>49</v>
      </c>
      <c r="B95" s="107">
        <f>B58*B34+B59*B35+B60*B36+B61*B37+B62*B38+B56*B39</f>
        <v>0</v>
      </c>
    </row>
    <row r="96" spans="1:3" ht="30" customHeight="1" thickTop="1" thickBot="1" x14ac:dyDescent="0.25">
      <c r="A96" s="26"/>
      <c r="B96" s="29"/>
      <c r="C96" s="30"/>
    </row>
    <row r="97" spans="1:5" ht="30" customHeight="1" thickBot="1" x14ac:dyDescent="0.25">
      <c r="A97" s="91" t="s">
        <v>48</v>
      </c>
      <c r="B97" s="31"/>
      <c r="C97" s="30"/>
      <c r="E97" s="108"/>
    </row>
    <row r="98" spans="1:5" ht="30" customHeight="1" thickBot="1" x14ac:dyDescent="0.25">
      <c r="A98" s="91"/>
      <c r="B98" s="124" t="s">
        <v>122</v>
      </c>
      <c r="C98" s="125" t="s">
        <v>156</v>
      </c>
      <c r="E98" s="108"/>
    </row>
    <row r="99" spans="1:5" ht="30" customHeight="1" thickBot="1" x14ac:dyDescent="0.25">
      <c r="A99" s="120"/>
      <c r="B99" s="121" t="s">
        <v>54</v>
      </c>
      <c r="C99" s="121" t="s">
        <v>53</v>
      </c>
      <c r="E99" s="108"/>
    </row>
    <row r="100" spans="1:5" ht="30" customHeight="1" x14ac:dyDescent="0.2">
      <c r="A100" s="20" t="s">
        <v>18</v>
      </c>
      <c r="B100" s="117">
        <f>IF(B25&lt;&gt;0,B86/(B51/B25),0)</f>
        <v>0</v>
      </c>
      <c r="C100" s="118">
        <f>C106*B34</f>
        <v>0</v>
      </c>
    </row>
    <row r="101" spans="1:5" ht="30" customHeight="1" x14ac:dyDescent="0.2">
      <c r="A101" s="32" t="s">
        <v>19</v>
      </c>
      <c r="B101" s="117">
        <f t="shared" ref="B101:B105" si="4">IF(B26&lt;&gt;0,B87/(B52/B26),0)</f>
        <v>0</v>
      </c>
      <c r="C101" s="119">
        <f>C106*B35</f>
        <v>0</v>
      </c>
    </row>
    <row r="102" spans="1:5" ht="30" customHeight="1" x14ac:dyDescent="0.2">
      <c r="A102" s="32" t="s">
        <v>20</v>
      </c>
      <c r="B102" s="117">
        <f t="shared" si="4"/>
        <v>0</v>
      </c>
      <c r="C102" s="119">
        <f>C107*B36</f>
        <v>0</v>
      </c>
    </row>
    <row r="103" spans="1:5" ht="30" customHeight="1" x14ac:dyDescent="0.2">
      <c r="A103" s="32" t="s">
        <v>21</v>
      </c>
      <c r="B103" s="117">
        <f t="shared" si="4"/>
        <v>0</v>
      </c>
      <c r="C103" s="119">
        <f>C108*B37</f>
        <v>0</v>
      </c>
    </row>
    <row r="104" spans="1:5" ht="30" customHeight="1" x14ac:dyDescent="0.2">
      <c r="A104" s="32" t="s">
        <v>22</v>
      </c>
      <c r="B104" s="117">
        <f t="shared" si="4"/>
        <v>0</v>
      </c>
      <c r="C104" s="119">
        <f>C109*B38</f>
        <v>0</v>
      </c>
    </row>
    <row r="105" spans="1:5" ht="30" customHeight="1" thickBot="1" x14ac:dyDescent="0.25">
      <c r="A105" s="33" t="s">
        <v>23</v>
      </c>
      <c r="B105" s="117">
        <f t="shared" si="4"/>
        <v>0</v>
      </c>
      <c r="C105" s="119">
        <f>C110*B39</f>
        <v>0</v>
      </c>
    </row>
    <row r="106" spans="1:5" ht="30" customHeight="1" thickBot="1" x14ac:dyDescent="0.25">
      <c r="A106" s="10" t="s">
        <v>24</v>
      </c>
      <c r="B106" s="115">
        <f>SUM(B100:B105)</f>
        <v>0</v>
      </c>
      <c r="C106" s="116">
        <f>IF(B95&lt;&gt;0,C93/B95,0)</f>
        <v>0</v>
      </c>
    </row>
  </sheetData>
  <sheetProtection sheet="1" objects="1" scenarios="1" selectLockedCells="1"/>
  <mergeCells count="4">
    <mergeCell ref="A24:B24"/>
    <mergeCell ref="A50:B50"/>
    <mergeCell ref="A64:B64"/>
    <mergeCell ref="A65:B65"/>
  </mergeCells>
  <hyperlinks>
    <hyperlink ref="A3" r:id="rId1" xr:uid="{66AF8955-E352-449A-852D-C6E40213A9AD}"/>
  </hyperlinks>
  <pageMargins left="0.7" right="0.7" top="0.75" bottom="0.75" header="0.3" footer="0.3"/>
  <pageSetup scale="90" fitToHeight="2" orientation="portrait" horizontalDpi="300" verticalDpi="300"/>
  <headerFooter>
    <oddHeader>&amp;L&amp;"Arial,Bold"&amp;14Break-Even Calculation For Products</oddHeader>
    <oddFooter>&amp;Cwww.claritytobusiness.com
Page &amp;P of &amp;N</oddFooter>
  </headerFooter>
  <ignoredErrors>
    <ignoredError sqref="B7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06AF-66EE-4BEA-AF36-A4DE30CB3E5C}">
  <dimension ref="A1:L59"/>
  <sheetViews>
    <sheetView topLeftCell="A26" workbookViewId="0">
      <selection activeCell="B16" sqref="B16"/>
    </sheetView>
  </sheetViews>
  <sheetFormatPr defaultRowHeight="15" x14ac:dyDescent="0.25"/>
  <cols>
    <col min="1" max="1" width="2.5703125" customWidth="1"/>
    <col min="2" max="2" width="30.140625" customWidth="1"/>
    <col min="5" max="5" width="12.5703125" customWidth="1"/>
    <col min="6" max="6" width="12.42578125" customWidth="1"/>
    <col min="7" max="7" width="11.7109375" customWidth="1"/>
    <col min="8" max="8" width="11.85546875" customWidth="1"/>
    <col min="9" max="9" width="12" customWidth="1"/>
    <col min="10" max="10" width="12.28515625" customWidth="1"/>
    <col min="12" max="12" width="12.5703125" customWidth="1"/>
  </cols>
  <sheetData>
    <row r="1" spans="1:5" x14ac:dyDescent="0.25">
      <c r="A1" s="48"/>
      <c r="B1" s="48"/>
      <c r="C1" s="44"/>
    </row>
    <row r="2" spans="1:5" x14ac:dyDescent="0.25">
      <c r="A2" s="44"/>
      <c r="B2" s="44"/>
      <c r="C2" s="44"/>
    </row>
    <row r="3" spans="1:5" x14ac:dyDescent="0.25">
      <c r="A3" s="44"/>
      <c r="B3" s="44"/>
      <c r="C3" s="44"/>
    </row>
    <row r="4" spans="1:5" x14ac:dyDescent="0.25">
      <c r="A4" s="44"/>
      <c r="B4" s="44"/>
      <c r="C4" s="44"/>
    </row>
    <row r="5" spans="1:5" x14ac:dyDescent="0.25">
      <c r="A5" s="44"/>
      <c r="B5" s="44"/>
      <c r="C5" s="44"/>
    </row>
    <row r="6" spans="1:5" x14ac:dyDescent="0.25">
      <c r="A6" s="44"/>
      <c r="B6" s="44"/>
      <c r="C6" s="44"/>
    </row>
    <row r="7" spans="1:5" x14ac:dyDescent="0.25">
      <c r="A7" s="44"/>
      <c r="B7" s="44"/>
      <c r="C7" s="44"/>
    </row>
    <row r="8" spans="1:5" x14ac:dyDescent="0.25">
      <c r="A8" s="44"/>
      <c r="B8" s="44"/>
      <c r="C8" s="44"/>
    </row>
    <row r="9" spans="1:5" ht="15.75" thickBot="1" x14ac:dyDescent="0.3">
      <c r="B9" s="45"/>
      <c r="C9" s="44"/>
    </row>
    <row r="10" spans="1:5" x14ac:dyDescent="0.25">
      <c r="A10" s="44"/>
    </row>
    <row r="11" spans="1:5" ht="21" x14ac:dyDescent="0.35">
      <c r="A11" s="42"/>
      <c r="B11" s="51" t="s">
        <v>87</v>
      </c>
    </row>
    <row r="12" spans="1:5" ht="21.75" thickBot="1" x14ac:dyDescent="0.4">
      <c r="A12" s="42"/>
      <c r="B12" s="51" t="s">
        <v>70</v>
      </c>
      <c r="C12" s="45"/>
      <c r="D12" s="46"/>
      <c r="E12" s="46"/>
    </row>
    <row r="13" spans="1:5" ht="21.75" thickBot="1" x14ac:dyDescent="0.4">
      <c r="A13" s="42"/>
      <c r="B13" s="63" t="s">
        <v>37</v>
      </c>
      <c r="C13" s="46"/>
      <c r="D13" s="46"/>
      <c r="E13" s="47"/>
    </row>
    <row r="14" spans="1:5" ht="15.75" thickBot="1" x14ac:dyDescent="0.3">
      <c r="B14" s="62"/>
      <c r="C14" s="64"/>
      <c r="D14" s="65"/>
      <c r="E14" s="67" t="s">
        <v>33</v>
      </c>
    </row>
    <row r="15" spans="1:5" ht="16.5" thickBot="1" x14ac:dyDescent="0.3">
      <c r="A15" s="50"/>
      <c r="B15" s="41" t="s">
        <v>54</v>
      </c>
      <c r="C15" s="68"/>
      <c r="D15" s="65"/>
      <c r="E15" s="66"/>
    </row>
    <row r="16" spans="1:5" x14ac:dyDescent="0.25">
      <c r="A16" s="39"/>
      <c r="B16" s="57" t="s">
        <v>55</v>
      </c>
      <c r="C16" s="39"/>
      <c r="E16" s="55"/>
    </row>
    <row r="17" spans="1:5" x14ac:dyDescent="0.25">
      <c r="A17" s="39"/>
      <c r="B17" s="57" t="s">
        <v>56</v>
      </c>
      <c r="C17" s="39"/>
      <c r="E17" s="53"/>
    </row>
    <row r="18" spans="1:5" x14ac:dyDescent="0.25">
      <c r="A18" s="39"/>
      <c r="B18" s="57" t="s">
        <v>57</v>
      </c>
      <c r="C18" s="39"/>
      <c r="E18" s="53"/>
    </row>
    <row r="19" spans="1:5" x14ac:dyDescent="0.25">
      <c r="A19" s="39"/>
      <c r="B19" s="57" t="s">
        <v>58</v>
      </c>
      <c r="C19" s="39"/>
      <c r="E19" s="53"/>
    </row>
    <row r="20" spans="1:5" x14ac:dyDescent="0.25">
      <c r="A20" s="39"/>
      <c r="B20" s="57" t="s">
        <v>59</v>
      </c>
      <c r="C20" s="39"/>
      <c r="E20" s="53"/>
    </row>
    <row r="21" spans="1:5" x14ac:dyDescent="0.25">
      <c r="A21" s="39"/>
      <c r="B21" s="57" t="s">
        <v>60</v>
      </c>
      <c r="C21" s="39"/>
      <c r="E21" s="53"/>
    </row>
    <row r="22" spans="1:5" x14ac:dyDescent="0.25">
      <c r="A22" s="39"/>
      <c r="B22" s="57" t="s">
        <v>61</v>
      </c>
      <c r="C22" s="39"/>
      <c r="E22" s="53"/>
    </row>
    <row r="23" spans="1:5" x14ac:dyDescent="0.25">
      <c r="A23" s="39"/>
      <c r="B23" s="57" t="s">
        <v>62</v>
      </c>
      <c r="C23" s="39"/>
      <c r="E23" s="53"/>
    </row>
    <row r="24" spans="1:5" x14ac:dyDescent="0.25">
      <c r="A24" s="39"/>
      <c r="B24" s="57" t="s">
        <v>63</v>
      </c>
      <c r="C24" s="39"/>
      <c r="E24" s="53"/>
    </row>
    <row r="25" spans="1:5" x14ac:dyDescent="0.25">
      <c r="A25" s="39"/>
      <c r="B25" s="57" t="s">
        <v>64</v>
      </c>
      <c r="C25" s="39"/>
      <c r="E25" s="53"/>
    </row>
    <row r="26" spans="1:5" x14ac:dyDescent="0.25">
      <c r="A26" s="39"/>
      <c r="B26" s="58" t="s">
        <v>78</v>
      </c>
      <c r="C26" s="39"/>
      <c r="E26" s="53"/>
    </row>
    <row r="27" spans="1:5" x14ac:dyDescent="0.25">
      <c r="A27" s="39"/>
      <c r="B27" s="58" t="s">
        <v>79</v>
      </c>
      <c r="C27" s="39"/>
      <c r="E27" s="53"/>
    </row>
    <row r="28" spans="1:5" x14ac:dyDescent="0.25">
      <c r="A28" s="39"/>
      <c r="B28" s="58" t="s">
        <v>80</v>
      </c>
      <c r="C28" s="39"/>
      <c r="E28" s="53"/>
    </row>
    <row r="29" spans="1:5" x14ac:dyDescent="0.25">
      <c r="A29" s="39"/>
      <c r="B29" s="58" t="s">
        <v>81</v>
      </c>
      <c r="C29" s="39"/>
      <c r="E29" s="53"/>
    </row>
    <row r="30" spans="1:5" x14ac:dyDescent="0.25">
      <c r="A30" s="39"/>
      <c r="B30" s="58" t="s">
        <v>85</v>
      </c>
      <c r="C30" s="39"/>
      <c r="E30" s="53"/>
    </row>
    <row r="31" spans="1:5" x14ac:dyDescent="0.25">
      <c r="A31" s="39"/>
      <c r="B31" s="58" t="s">
        <v>86</v>
      </c>
      <c r="C31" s="39"/>
      <c r="E31" s="53"/>
    </row>
    <row r="32" spans="1:5" x14ac:dyDescent="0.25">
      <c r="A32" s="39"/>
      <c r="B32" s="58" t="s">
        <v>88</v>
      </c>
      <c r="C32" s="39"/>
      <c r="E32" s="53"/>
    </row>
    <row r="33" spans="1:12" x14ac:dyDescent="0.25">
      <c r="A33" s="39"/>
      <c r="B33" s="57"/>
      <c r="C33" s="39"/>
      <c r="E33" s="53"/>
    </row>
    <row r="34" spans="1:12" x14ac:dyDescent="0.25">
      <c r="A34" s="39"/>
      <c r="B34" s="59"/>
      <c r="C34" s="39"/>
      <c r="E34" s="53"/>
    </row>
    <row r="35" spans="1:12" x14ac:dyDescent="0.25">
      <c r="A35" s="39"/>
      <c r="B35" s="57"/>
      <c r="C35" s="39"/>
      <c r="E35" s="53"/>
    </row>
    <row r="36" spans="1:12" x14ac:dyDescent="0.25">
      <c r="A36" s="39"/>
      <c r="B36" s="57"/>
      <c r="C36" s="39"/>
      <c r="E36" s="53"/>
    </row>
    <row r="37" spans="1:12" x14ac:dyDescent="0.25">
      <c r="A37" s="39"/>
      <c r="B37" s="57"/>
      <c r="C37" s="39"/>
      <c r="E37" s="53"/>
    </row>
    <row r="38" spans="1:12" x14ac:dyDescent="0.25">
      <c r="A38" s="39"/>
      <c r="B38" s="57"/>
      <c r="C38" s="39"/>
      <c r="E38" s="53"/>
    </row>
    <row r="39" spans="1:12" x14ac:dyDescent="0.25">
      <c r="A39" s="39"/>
      <c r="B39" s="57"/>
      <c r="C39" s="39"/>
      <c r="E39" s="53"/>
    </row>
    <row r="40" spans="1:12" x14ac:dyDescent="0.25">
      <c r="B40" s="59"/>
      <c r="E40" s="53"/>
    </row>
    <row r="41" spans="1:12" x14ac:dyDescent="0.25">
      <c r="B41" s="59"/>
      <c r="E41" s="53"/>
    </row>
    <row r="42" spans="1:12" x14ac:dyDescent="0.25">
      <c r="B42" s="57" t="s">
        <v>65</v>
      </c>
      <c r="E42" s="53"/>
    </row>
    <row r="43" spans="1:12" x14ac:dyDescent="0.25">
      <c r="B43" s="43" t="s">
        <v>82</v>
      </c>
      <c r="E43" s="43">
        <f>SUM(E16:E42)</f>
        <v>0</v>
      </c>
    </row>
    <row r="44" spans="1:12" x14ac:dyDescent="0.25">
      <c r="B44" s="43"/>
    </row>
    <row r="45" spans="1:12" x14ac:dyDescent="0.25">
      <c r="B45" s="43"/>
      <c r="E45" t="s">
        <v>72</v>
      </c>
      <c r="F45" t="s">
        <v>71</v>
      </c>
      <c r="G45" t="s">
        <v>73</v>
      </c>
      <c r="H45" t="s">
        <v>74</v>
      </c>
      <c r="I45" t="s">
        <v>75</v>
      </c>
      <c r="J45" t="s">
        <v>76</v>
      </c>
      <c r="L45" t="s">
        <v>33</v>
      </c>
    </row>
    <row r="46" spans="1:12" ht="16.5" thickBot="1" x14ac:dyDescent="0.3">
      <c r="A46" s="50"/>
      <c r="B46" s="49" t="s">
        <v>40</v>
      </c>
      <c r="C46" s="69"/>
      <c r="D46" s="70"/>
      <c r="E46" s="39"/>
    </row>
    <row r="47" spans="1:12" ht="15.75" thickBot="1" x14ac:dyDescent="0.3">
      <c r="A47" s="40"/>
      <c r="B47" s="72" t="s">
        <v>66</v>
      </c>
      <c r="C47" s="73"/>
      <c r="D47" s="66"/>
      <c r="E47" s="46"/>
      <c r="F47" s="46"/>
      <c r="G47" s="46"/>
      <c r="H47" s="46"/>
      <c r="I47" s="46"/>
      <c r="J47" s="46"/>
      <c r="L47" s="46"/>
    </row>
    <row r="48" spans="1:12" x14ac:dyDescent="0.25">
      <c r="A48" s="39"/>
      <c r="B48" s="71" t="s">
        <v>67</v>
      </c>
      <c r="C48" s="39"/>
      <c r="D48" s="39"/>
      <c r="E48" s="54"/>
      <c r="F48" s="55"/>
      <c r="G48" s="55"/>
      <c r="H48" s="55"/>
      <c r="I48" s="55"/>
      <c r="J48" s="55"/>
      <c r="L48" s="52">
        <f>SUM(E48:J48)</f>
        <v>0</v>
      </c>
    </row>
    <row r="49" spans="1:12" x14ac:dyDescent="0.25">
      <c r="A49" s="39"/>
      <c r="B49" s="59" t="s">
        <v>77</v>
      </c>
      <c r="E49" s="53"/>
      <c r="F49" s="53"/>
      <c r="G49" s="53"/>
      <c r="H49" s="53"/>
      <c r="I49" s="53"/>
      <c r="J49" s="53"/>
      <c r="L49" s="52">
        <f t="shared" ref="L49:L58" si="0">SUM(E49:J49)</f>
        <v>0</v>
      </c>
    </row>
    <row r="50" spans="1:12" x14ac:dyDescent="0.25">
      <c r="A50" s="39"/>
      <c r="B50" s="57" t="s">
        <v>68</v>
      </c>
      <c r="C50" s="39"/>
      <c r="D50" s="39"/>
      <c r="E50" s="56"/>
      <c r="F50" s="53"/>
      <c r="G50" s="53"/>
      <c r="H50" s="53"/>
      <c r="I50" s="53"/>
      <c r="J50" s="53"/>
      <c r="L50" s="52">
        <f t="shared" si="0"/>
        <v>0</v>
      </c>
    </row>
    <row r="51" spans="1:12" x14ac:dyDescent="0.25">
      <c r="A51" s="39"/>
      <c r="B51" s="57" t="s">
        <v>65</v>
      </c>
      <c r="C51" s="39"/>
      <c r="D51" s="39"/>
      <c r="E51" s="56"/>
      <c r="F51" s="53"/>
      <c r="G51" s="53"/>
      <c r="H51" s="53"/>
      <c r="I51" s="53"/>
      <c r="J51" s="53"/>
      <c r="L51" s="52">
        <f t="shared" si="0"/>
        <v>0</v>
      </c>
    </row>
    <row r="52" spans="1:12" x14ac:dyDescent="0.25">
      <c r="B52" s="58" t="s">
        <v>69</v>
      </c>
      <c r="E52" s="53"/>
      <c r="F52" s="53"/>
      <c r="G52" s="53"/>
      <c r="H52" s="53"/>
      <c r="I52" s="53"/>
      <c r="J52" s="53"/>
      <c r="L52" s="52">
        <f t="shared" si="0"/>
        <v>0</v>
      </c>
    </row>
    <row r="53" spans="1:12" x14ac:dyDescent="0.25">
      <c r="B53" s="58" t="s">
        <v>84</v>
      </c>
      <c r="E53" s="53"/>
      <c r="F53" s="53"/>
      <c r="G53" s="53"/>
      <c r="H53" s="53"/>
      <c r="I53" s="53"/>
      <c r="J53" s="53"/>
      <c r="L53" s="52">
        <f t="shared" si="0"/>
        <v>0</v>
      </c>
    </row>
    <row r="54" spans="1:12" x14ac:dyDescent="0.25">
      <c r="B54" s="59"/>
      <c r="E54" s="53"/>
      <c r="F54" s="53"/>
      <c r="G54" s="53"/>
      <c r="H54" s="53"/>
      <c r="I54" s="53"/>
      <c r="J54" s="53"/>
      <c r="L54" s="52">
        <f t="shared" si="0"/>
        <v>0</v>
      </c>
    </row>
    <row r="55" spans="1:12" x14ac:dyDescent="0.25">
      <c r="B55" s="59"/>
      <c r="E55" s="53"/>
      <c r="F55" s="53"/>
      <c r="G55" s="53"/>
      <c r="H55" s="53"/>
      <c r="I55" s="53"/>
      <c r="J55" s="53"/>
      <c r="L55" s="52">
        <f t="shared" si="0"/>
        <v>0</v>
      </c>
    </row>
    <row r="56" spans="1:12" x14ac:dyDescent="0.25">
      <c r="B56" s="59"/>
      <c r="E56" s="53"/>
      <c r="F56" s="53"/>
      <c r="G56" s="53"/>
      <c r="H56" s="53"/>
      <c r="I56" s="53"/>
      <c r="J56" s="53"/>
      <c r="L56" s="52">
        <f t="shared" si="0"/>
        <v>0</v>
      </c>
    </row>
    <row r="57" spans="1:12" x14ac:dyDescent="0.25">
      <c r="B57" s="59"/>
      <c r="E57" s="53"/>
      <c r="F57" s="53"/>
      <c r="G57" s="53"/>
      <c r="H57" s="53"/>
      <c r="I57" s="53"/>
      <c r="J57" s="53"/>
      <c r="L57" s="52">
        <f t="shared" si="0"/>
        <v>0</v>
      </c>
    </row>
    <row r="58" spans="1:12" x14ac:dyDescent="0.25">
      <c r="B58" s="59"/>
      <c r="E58" s="53"/>
      <c r="F58" s="53"/>
      <c r="G58" s="53"/>
      <c r="H58" s="53"/>
      <c r="I58" s="53"/>
      <c r="J58" s="53"/>
      <c r="L58" s="52">
        <f t="shared" si="0"/>
        <v>0</v>
      </c>
    </row>
    <row r="59" spans="1:12" x14ac:dyDescent="0.25">
      <c r="B59" s="43" t="s">
        <v>83</v>
      </c>
      <c r="E59" s="43">
        <f>SUM(E48:E58)</f>
        <v>0</v>
      </c>
      <c r="F59" s="43">
        <f t="shared" ref="F59:L59" si="1">SUM(F48:F58)</f>
        <v>0</v>
      </c>
      <c r="G59" s="43">
        <f t="shared" si="1"/>
        <v>0</v>
      </c>
      <c r="H59" s="43">
        <f t="shared" si="1"/>
        <v>0</v>
      </c>
      <c r="I59" s="43">
        <f t="shared" si="1"/>
        <v>0</v>
      </c>
      <c r="J59" s="43">
        <f t="shared" si="1"/>
        <v>0</v>
      </c>
      <c r="L59" s="43">
        <f t="shared" si="1"/>
        <v>0</v>
      </c>
    </row>
  </sheetData>
  <sheetProtection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F14E-F70F-4A03-A389-5973010568C5}">
  <dimension ref="A2:G49"/>
  <sheetViews>
    <sheetView topLeftCell="A4" workbookViewId="0">
      <selection activeCell="I16" sqref="I16"/>
    </sheetView>
  </sheetViews>
  <sheetFormatPr defaultRowHeight="15" x14ac:dyDescent="0.25"/>
  <cols>
    <col min="1" max="1" width="11" customWidth="1"/>
    <col min="2" max="2" width="11.140625" customWidth="1"/>
    <col min="3" max="3" width="17.42578125" customWidth="1"/>
    <col min="4" max="4" width="13.85546875" customWidth="1"/>
    <col min="5" max="5" width="17.85546875" customWidth="1"/>
    <col min="6" max="6" width="15.85546875" customWidth="1"/>
    <col min="7" max="7" width="12.42578125" customWidth="1"/>
  </cols>
  <sheetData>
    <row r="2" spans="1:7" x14ac:dyDescent="0.25">
      <c r="A2" t="s">
        <v>104</v>
      </c>
    </row>
    <row r="3" spans="1:7" x14ac:dyDescent="0.25">
      <c r="A3" t="s">
        <v>105</v>
      </c>
    </row>
    <row r="4" spans="1:7" x14ac:dyDescent="0.25">
      <c r="A4" t="s">
        <v>106</v>
      </c>
    </row>
    <row r="7" spans="1:7" x14ac:dyDescent="0.25">
      <c r="A7" t="s">
        <v>107</v>
      </c>
    </row>
    <row r="9" spans="1:7" x14ac:dyDescent="0.25">
      <c r="B9" t="s">
        <v>89</v>
      </c>
      <c r="C9" t="s">
        <v>90</v>
      </c>
      <c r="D9" t="s">
        <v>91</v>
      </c>
      <c r="E9" t="s">
        <v>92</v>
      </c>
      <c r="F9" t="s">
        <v>93</v>
      </c>
    </row>
    <row r="10" spans="1:7" x14ac:dyDescent="0.25">
      <c r="B10">
        <v>0</v>
      </c>
      <c r="C10">
        <v>0</v>
      </c>
      <c r="D10" s="74">
        <v>0</v>
      </c>
      <c r="E10" s="74">
        <v>0</v>
      </c>
      <c r="F10" s="74">
        <v>0</v>
      </c>
    </row>
    <row r="11" spans="1:7" x14ac:dyDescent="0.25">
      <c r="D11" t="s">
        <v>101</v>
      </c>
    </row>
    <row r="12" spans="1:7" x14ac:dyDescent="0.25">
      <c r="A12" t="s">
        <v>94</v>
      </c>
      <c r="B12" t="s">
        <v>95</v>
      </c>
      <c r="C12" t="s">
        <v>96</v>
      </c>
      <c r="D12" t="s">
        <v>97</v>
      </c>
      <c r="E12" t="s">
        <v>98</v>
      </c>
      <c r="F12" t="s">
        <v>99</v>
      </c>
      <c r="G12" t="s">
        <v>100</v>
      </c>
    </row>
    <row r="13" spans="1:7" x14ac:dyDescent="0.25">
      <c r="A13">
        <f>B10</f>
        <v>0</v>
      </c>
      <c r="B13" s="148">
        <f>A13*$D$10</f>
        <v>0</v>
      </c>
      <c r="C13" s="148">
        <f>A13*$E$10</f>
        <v>0</v>
      </c>
      <c r="D13" s="148">
        <f>B13-C13</f>
        <v>0</v>
      </c>
      <c r="E13" s="148">
        <f>$F$10</f>
        <v>0</v>
      </c>
      <c r="F13" s="148">
        <f>C13+E13</f>
        <v>0</v>
      </c>
      <c r="G13" s="148">
        <f>B13-F13</f>
        <v>0</v>
      </c>
    </row>
    <row r="14" spans="1:7" x14ac:dyDescent="0.25">
      <c r="A14">
        <f>A13+$C$10</f>
        <v>0</v>
      </c>
      <c r="B14" s="148">
        <f t="shared" ref="B14:B23" si="0">A14*$D$10</f>
        <v>0</v>
      </c>
      <c r="C14" s="148">
        <f t="shared" ref="C14:C23" si="1">A14*$E$10</f>
        <v>0</v>
      </c>
      <c r="D14" s="148">
        <f t="shared" ref="D14:D23" si="2">B14-C14</f>
        <v>0</v>
      </c>
      <c r="E14" s="148">
        <f t="shared" ref="E14:E23" si="3">$F$10</f>
        <v>0</v>
      </c>
      <c r="F14" s="148">
        <f t="shared" ref="F14:F23" si="4">C14+E14</f>
        <v>0</v>
      </c>
      <c r="G14" s="148">
        <f t="shared" ref="G14:G23" si="5">B14-F14</f>
        <v>0</v>
      </c>
    </row>
    <row r="15" spans="1:7" x14ac:dyDescent="0.25">
      <c r="A15">
        <f t="shared" ref="A15:A23" si="6">A14+$C$10</f>
        <v>0</v>
      </c>
      <c r="B15" s="148">
        <f t="shared" si="0"/>
        <v>0</v>
      </c>
      <c r="C15" s="148">
        <f t="shared" si="1"/>
        <v>0</v>
      </c>
      <c r="D15" s="148">
        <f t="shared" si="2"/>
        <v>0</v>
      </c>
      <c r="E15" s="148">
        <f t="shared" si="3"/>
        <v>0</v>
      </c>
      <c r="F15" s="148">
        <f t="shared" si="4"/>
        <v>0</v>
      </c>
      <c r="G15" s="148">
        <f t="shared" si="5"/>
        <v>0</v>
      </c>
    </row>
    <row r="16" spans="1:7" x14ac:dyDescent="0.25">
      <c r="A16">
        <f t="shared" si="6"/>
        <v>0</v>
      </c>
      <c r="B16" s="148">
        <f t="shared" si="0"/>
        <v>0</v>
      </c>
      <c r="C16" s="148">
        <f t="shared" si="1"/>
        <v>0</v>
      </c>
      <c r="D16" s="148">
        <f t="shared" si="2"/>
        <v>0</v>
      </c>
      <c r="E16" s="148">
        <f t="shared" si="3"/>
        <v>0</v>
      </c>
      <c r="F16" s="148">
        <f t="shared" si="4"/>
        <v>0</v>
      </c>
      <c r="G16" s="148">
        <f t="shared" si="5"/>
        <v>0</v>
      </c>
    </row>
    <row r="17" spans="1:7" x14ac:dyDescent="0.25">
      <c r="A17">
        <f t="shared" si="6"/>
        <v>0</v>
      </c>
      <c r="B17" s="148">
        <f t="shared" si="0"/>
        <v>0</v>
      </c>
      <c r="C17" s="148">
        <f t="shared" si="1"/>
        <v>0</v>
      </c>
      <c r="D17" s="148">
        <f t="shared" si="2"/>
        <v>0</v>
      </c>
      <c r="E17" s="148">
        <f t="shared" si="3"/>
        <v>0</v>
      </c>
      <c r="F17" s="148">
        <f t="shared" si="4"/>
        <v>0</v>
      </c>
      <c r="G17" s="148">
        <f t="shared" si="5"/>
        <v>0</v>
      </c>
    </row>
    <row r="18" spans="1:7" x14ac:dyDescent="0.25">
      <c r="A18">
        <f t="shared" si="6"/>
        <v>0</v>
      </c>
      <c r="B18" s="148">
        <f t="shared" si="0"/>
        <v>0</v>
      </c>
      <c r="C18" s="148">
        <f t="shared" si="1"/>
        <v>0</v>
      </c>
      <c r="D18" s="148">
        <f t="shared" si="2"/>
        <v>0</v>
      </c>
      <c r="E18" s="148">
        <f t="shared" si="3"/>
        <v>0</v>
      </c>
      <c r="F18" s="148">
        <f t="shared" si="4"/>
        <v>0</v>
      </c>
      <c r="G18" s="148">
        <f t="shared" si="5"/>
        <v>0</v>
      </c>
    </row>
    <row r="19" spans="1:7" x14ac:dyDescent="0.25">
      <c r="A19">
        <f t="shared" si="6"/>
        <v>0</v>
      </c>
      <c r="B19" s="148">
        <f t="shared" si="0"/>
        <v>0</v>
      </c>
      <c r="C19" s="148">
        <f t="shared" si="1"/>
        <v>0</v>
      </c>
      <c r="D19" s="148">
        <f t="shared" si="2"/>
        <v>0</v>
      </c>
      <c r="E19" s="148">
        <f t="shared" si="3"/>
        <v>0</v>
      </c>
      <c r="F19" s="148">
        <f t="shared" si="4"/>
        <v>0</v>
      </c>
      <c r="G19" s="148">
        <f t="shared" si="5"/>
        <v>0</v>
      </c>
    </row>
    <row r="20" spans="1:7" x14ac:dyDescent="0.25">
      <c r="A20">
        <f t="shared" si="6"/>
        <v>0</v>
      </c>
      <c r="B20" s="148">
        <f t="shared" si="0"/>
        <v>0</v>
      </c>
      <c r="C20" s="148">
        <f t="shared" si="1"/>
        <v>0</v>
      </c>
      <c r="D20" s="148">
        <f t="shared" si="2"/>
        <v>0</v>
      </c>
      <c r="E20" s="148">
        <f t="shared" si="3"/>
        <v>0</v>
      </c>
      <c r="F20" s="148">
        <f t="shared" si="4"/>
        <v>0</v>
      </c>
      <c r="G20" s="148">
        <f t="shared" si="5"/>
        <v>0</v>
      </c>
    </row>
    <row r="21" spans="1:7" x14ac:dyDescent="0.25">
      <c r="A21">
        <f t="shared" si="6"/>
        <v>0</v>
      </c>
      <c r="B21" s="148">
        <f t="shared" si="0"/>
        <v>0</v>
      </c>
      <c r="C21" s="148">
        <f t="shared" si="1"/>
        <v>0</v>
      </c>
      <c r="D21" s="148">
        <f t="shared" si="2"/>
        <v>0</v>
      </c>
      <c r="E21" s="148">
        <f t="shared" si="3"/>
        <v>0</v>
      </c>
      <c r="F21" s="148">
        <f t="shared" si="4"/>
        <v>0</v>
      </c>
      <c r="G21" s="148">
        <f t="shared" si="5"/>
        <v>0</v>
      </c>
    </row>
    <row r="22" spans="1:7" x14ac:dyDescent="0.25">
      <c r="A22">
        <f t="shared" si="6"/>
        <v>0</v>
      </c>
      <c r="B22" s="148">
        <f t="shared" si="0"/>
        <v>0</v>
      </c>
      <c r="C22" s="148">
        <f t="shared" si="1"/>
        <v>0</v>
      </c>
      <c r="D22" s="148">
        <f t="shared" si="2"/>
        <v>0</v>
      </c>
      <c r="E22" s="148">
        <f t="shared" si="3"/>
        <v>0</v>
      </c>
      <c r="F22" s="148">
        <f t="shared" si="4"/>
        <v>0</v>
      </c>
      <c r="G22" s="148">
        <f t="shared" si="5"/>
        <v>0</v>
      </c>
    </row>
    <row r="23" spans="1:7" x14ac:dyDescent="0.25">
      <c r="A23">
        <f t="shared" si="6"/>
        <v>0</v>
      </c>
      <c r="B23" s="148">
        <f t="shared" si="0"/>
        <v>0</v>
      </c>
      <c r="C23" s="148">
        <f t="shared" si="1"/>
        <v>0</v>
      </c>
      <c r="D23" s="148">
        <f t="shared" si="2"/>
        <v>0</v>
      </c>
      <c r="E23" s="148">
        <f t="shared" si="3"/>
        <v>0</v>
      </c>
      <c r="F23" s="148">
        <f t="shared" si="4"/>
        <v>0</v>
      </c>
      <c r="G23" s="148">
        <f t="shared" si="5"/>
        <v>0</v>
      </c>
    </row>
    <row r="48" spans="4:4" x14ac:dyDescent="0.25">
      <c r="D48" s="146"/>
    </row>
    <row r="49" spans="4:4" x14ac:dyDescent="0.25">
      <c r="D49" s="147"/>
    </row>
  </sheetData>
  <sheetProtection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c E A A B Q S w M E F A A C A A g A N l y R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N l y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Z c k V r Y g e 0 c c Q E A A L I D A A A T A B w A R m 9 y b X V s Y X M v U 2 V j d G l v b j E u b S C i G A A o o B Q A A A A A A A A A A A A A A A A A A A A A A A A A A A D N k k 9 v g j A Y x u 8 k f I e m X j A B M / d / M x 4 2 3 L J l F x P c d h C z V H i d D a U 1 b T E Y 4 n d f B Z x s w c t O 4 / K G 5 2 2 f / t 6 n V R B p K j g K q t o f 2 J Z t q S W R E K M O f s g j Y A y 4 9 u 4 l k M S D N X C P 8 N j z 3 8 a m E r Z R V H l p x j T 1 V l L E W a R R z l S O 0 R A x 0 L a F z B e I T E Z g l N K t 9 y 5 k M h c i c R 4 p g 5 4 v u D b + y s H + b f i q Q K q Q 8 o U I R 6 A S L V b h H w h 6 J U H X R T x j z E V a Z t C 1 L c q b N M 0 x g y W A 7 v 8 3 Y r d G K e E + y m K A K r J i + q w h H e K q i d 0 X y u P 6 D 8 + 2 0 x H R Z F b v 7 + C x F K n Q Z s 4 n I L G h 3 d 3 N h M z N J H W n 1 p 3 m U S 6 a 1 t 0 7 x o K I M C L V c M c 1 6 3 4 b + 0 v C P 4 3 v Z L O C g + l E E q 4 W Q q a + Y F n K d 0 3 l t F C 4 R Y E P A S E T E D I B o X 1 A i B o N / X x Z w N d U C p 6 a b L F J y T g j D b n e u q j A 1 W m n e 5 3 w T U M + a 5 f P 2 + W L I + a X 7 c u v 2 u X r d v n m i H n / p L l + 2 3 i w v 4 I e f A F Q S w E C L Q A U A A I A C A A 2 X J F a J O y H p K Q A A A D 2 A A A A E g A A A A A A A A A A A A A A A A A A A A A A Q 2 9 u Z m l n L 1 B h Y 2 t h Z 2 U u e G 1 s U E s B A i 0 A F A A C A A g A N l y R W g / K 6 a u k A A A A 6 Q A A A B M A A A A A A A A A A A A A A A A A 8 A A A A F t D b 2 5 0 Z W 5 0 X 1 R 5 c G V z X S 5 4 b W x Q S w E C L Q A U A A I A C A A 2 X J F a 2 I H t H H E B A A C y A w A A E w A A A A A A A A A A A A A A A A D h A Q A A R m 9 y b X V s Y X M v U 2 V j d G l v b j E u b V B L B Q Y A A A A A A w A D A M I A A A C f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u G A A A A A A A A A w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F e G N l b G x l b n Q t Q n J l Y W s t Z X Z l b i 1 h b m Q t Q 1 Z Q L W F u Y W x 5 c 2 l z L W 1 1 b H R p L X B y b 2 R 1 Y 3 Q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g 0 O T d h M j I t N G F k Z C 0 0 Y z k x L T h l Y m I t Z m M 5 Y T E 3 Z j g 2 Z j g 1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T d U M T Q 6 M j k 6 M D I u M D E z M T M y N F o i I C 8 + P E V u d H J 5 I F R 5 c G U 9 I k Z p b G x D b 2 x 1 b W 5 U e X B l c y I g V m F s d W U 9 I n N C Z 1 l H Q V E 9 P S I g L z 4 8 R W 5 0 c n k g V H l w Z T 0 i R m l s b E N v b H V t b k 5 h b W V z I i B W Y W x 1 Z T 0 i c 1 s m c X V v d D t O Y W 1 l J n F 1 b 3 Q 7 L C Z x d W 9 0 O 0 l 0 Z W 0 m c X V v d D s s J n F 1 b 3 Q 7 S 2 l u Z C Z x d W 9 0 O y w m c X V v d D t I a W R k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e G N l b G x l b n Q t Q n J l Y W s t Z X Z l b i 1 h b m Q t Q 1 Z Q L W F u Y W x 5 c 2 l z L W 1 1 b H R p L X B y b 2 R 1 Y 3 Q g e G x z e C 9 B d X R v U m V t b 3 Z l Z E N v b H V t b n M x L n t O Y W 1 l L D B 9 J n F 1 b 3 Q 7 L C Z x d W 9 0 O 1 N l Y 3 R p b 2 4 x L 0 V 4 Y 2 V s b G V u d C 1 C c m V h a y 1 l d m V u L W F u Z C 1 D V l A t Y W 5 h b H l z a X M t b X V s d G k t c H J v Z H V j d C B 4 b H N 4 L 0 F 1 d G 9 S Z W 1 v d m V k Q 2 9 s d W 1 u c z E u e 0 l 0 Z W 0 s M X 0 m c X V v d D s s J n F 1 b 3 Q 7 U 2 V j d G l v b j E v R X h j Z W x s Z W 5 0 L U J y Z W F r L W V 2 Z W 4 t Y W 5 k L U N W U C 1 h b m F s e X N p c y 1 t d W x 0 a S 1 w c m 9 k d W N 0 I H h s c 3 g v Q X V 0 b 1 J l b W 9 2 Z W R D b 2 x 1 b W 5 z M S 5 7 S 2 l u Z C w y f S Z x d W 9 0 O y w m c X V v d D t T Z W N 0 a W 9 u M S 9 F e G N l b G x l b n Q t Q n J l Y W s t Z X Z l b i 1 h b m Q t Q 1 Z Q L W F u Y W x 5 c 2 l z L W 1 1 b H R p L X B y b 2 R 1 Y 3 Q g e G x z e C 9 B d X R v U m V t b 3 Z l Z E N v b H V t b n M x L n t I a W R k Z W 4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X h j Z W x s Z W 5 0 L U J y Z W F r L W V 2 Z W 4 t Y W 5 k L U N W U C 1 h b m F s e X N p c y 1 t d W x 0 a S 1 w c m 9 k d W N 0 I H h s c 3 g v Q X V 0 b 1 J l b W 9 2 Z W R D b 2 x 1 b W 5 z M S 5 7 T m F t Z S w w f S Z x d W 9 0 O y w m c X V v d D t T Z W N 0 a W 9 u M S 9 F e G N l b G x l b n Q t Q n J l Y W s t Z X Z l b i 1 h b m Q t Q 1 Z Q L W F u Y W x 5 c 2 l z L W 1 1 b H R p L X B y b 2 R 1 Y 3 Q g e G x z e C 9 B d X R v U m V t b 3 Z l Z E N v b H V t b n M x L n t J d G V t L D F 9 J n F 1 b 3 Q 7 L C Z x d W 9 0 O 1 N l Y 3 R p b 2 4 x L 0 V 4 Y 2 V s b G V u d C 1 C c m V h a y 1 l d m V u L W F u Z C 1 D V l A t Y W 5 h b H l z a X M t b X V s d G k t c H J v Z H V j d C B 4 b H N 4 L 0 F 1 d G 9 S Z W 1 v d m V k Q 2 9 s d W 1 u c z E u e 0 t p b m Q s M n 0 m c X V v d D s s J n F 1 b 3 Q 7 U 2 V j d G l v b j E v R X h j Z W x s Z W 5 0 L U J y Z W F r L W V 2 Z W 4 t Y W 5 k L U N W U C 1 h b m F s e X N p c y 1 t d W x 0 a S 1 w c m 9 k d W N 0 I H h s c 3 g v Q X V 0 b 1 J l b W 9 2 Z W R D b 2 x 1 b W 5 z M S 5 7 S G l k Z G V u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e G N l b G x l b n Q t Q n J l Y W s t Z X Z l b i 1 h b m Q t Q 1 Z Q L W F u Y W x 5 c 2 l z L W 1 1 b H R p L X B y b 2 R 1 Y 3 Q l M j B 4 b H N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Z i N j g 5 M D k w L T V m M D g t N D Z k M C 1 i Z T Y 0 L T k 3 N z h i M m V l Y z l m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x N 1 Q x N D o z M D o y M y 4 x O D E z M D M 3 W i I g L z 4 8 R W 5 0 c n k g V H l w Z T 0 i R m l s b E N v b H V t b l R 5 c G V z I i B W Y W x 1 Z T 0 i c 0 J n Q U F B Q V l B Q U F B R 0 F B P T 0 i I C 8 + P E V u d H J 5 I F R 5 c G U 9 I k Z p b G x D b 2 x 1 b W 5 O Y W 1 l c y I g V m F s d W U 9 I n N b J n F 1 b 3 Q 7 Q n J l Y W s t Z X Z l b i B h b m Q g Q 1 Z Q I G F u Y W x 5 c 2 l z I G l u I G E g b X V s d G k t c H J v Z H V j d C B l b n Z p c m 9 u b W V u d C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F 1 d G 9 S Z W 1 v d m V k Q 2 9 s d W 1 u c z E u e 0 J y Z W F r L W V 2 Z W 4 g Y W 5 k I E N W U C B h b m F s e X N p c y B p b i B h I G 1 1 b H R p L X B y b 2 R 1 Y 3 Q g Z W 5 2 a X J v b m 1 l b n Q s M H 0 m c X V v d D s s J n F 1 b 3 Q 7 U 2 V j d G l v b j E v U 2 h l Z X Q x L 0 F 1 d G 9 S Z W 1 v d m V k Q 2 9 s d W 1 u c z E u e 0 N v b H V t b j I s M X 0 m c X V v d D s s J n F 1 b 3 Q 7 U 2 V j d G l v b j E v U 2 h l Z X Q x L 0 F 1 d G 9 S Z W 1 v d m V k Q 2 9 s d W 1 u c z E u e 0 N v b H V t b j M s M n 0 m c X V v d D s s J n F 1 b 3 Q 7 U 2 V j d G l v b j E v U 2 h l Z X Q x L 0 F 1 d G 9 S Z W 1 v d m V k Q 2 9 s d W 1 u c z E u e 0 N v b H V t b j Q s M 3 0 m c X V v d D s s J n F 1 b 3 Q 7 U 2 V j d G l v b j E v U 2 h l Z X Q x L 0 F 1 d G 9 S Z W 1 v d m V k Q 2 9 s d W 1 u c z E u e 0 N v b H V t b j U s N H 0 m c X V v d D s s J n F 1 b 3 Q 7 U 2 V j d G l v b j E v U 2 h l Z X Q x L 0 F 1 d G 9 S Z W 1 v d m V k Q 2 9 s d W 1 u c z E u e 0 N v b H V t b j Y s N X 0 m c X V v d D s s J n F 1 b 3 Q 7 U 2 V j d G l v b j E v U 2 h l Z X Q x L 0 F 1 d G 9 S Z W 1 v d m V k Q 2 9 s d W 1 u c z E u e 0 N v b H V t b j c s N n 0 m c X V v d D s s J n F 1 b 3 Q 7 U 2 V j d G l v b j E v U 2 h l Z X Q x L 0 F 1 d G 9 S Z W 1 v d m V k Q 2 9 s d W 1 u c z E u e 0 N v b H V t b j g s N 3 0 m c X V v d D s s J n F 1 b 3 Q 7 U 2 V j d G l v b j E v U 2 h l Z X Q x L 0 F 1 d G 9 S Z W 1 v d m V k Q 2 9 s d W 1 u c z E u e 0 N v b H V t b j k s O H 0 m c X V v d D s s J n F 1 b 3 Q 7 U 2 V j d G l v b j E v U 2 h l Z X Q x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T a G V l d D E v Q X V 0 b 1 J l b W 9 2 Z W R D b 2 x 1 b W 5 z M S 5 7 Q n J l Y W s t Z X Z l b i B h b m Q g Q 1 Z Q I G F u Y W x 5 c 2 l z I G l u I G E g b X V s d G k t c H J v Z H V j d C B l b n Z p c m 9 u b W V u d C w w f S Z x d W 9 0 O y w m c X V v d D t T Z W N 0 a W 9 u M S 9 T a G V l d D E v Q X V 0 b 1 J l b W 9 2 Z W R D b 2 x 1 b W 5 z M S 5 7 Q 2 9 s d W 1 u M i w x f S Z x d W 9 0 O y w m c X V v d D t T Z W N 0 a W 9 u M S 9 T a G V l d D E v Q X V 0 b 1 J l b W 9 2 Z W R D b 2 x 1 b W 5 z M S 5 7 Q 2 9 s d W 1 u M y w y f S Z x d W 9 0 O y w m c X V v d D t T Z W N 0 a W 9 u M S 9 T a G V l d D E v Q X V 0 b 1 J l b W 9 2 Z W R D b 2 x 1 b W 5 z M S 5 7 Q 2 9 s d W 1 u N C w z f S Z x d W 9 0 O y w m c X V v d D t T Z W N 0 a W 9 u M S 9 T a G V l d D E v Q X V 0 b 1 J l b W 9 2 Z W R D b 2 x 1 b W 5 z M S 5 7 Q 2 9 s d W 1 u N S w 0 f S Z x d W 9 0 O y w m c X V v d D t T Z W N 0 a W 9 u M S 9 T a G V l d D E v Q X V 0 b 1 J l b W 9 2 Z W R D b 2 x 1 b W 5 z M S 5 7 Q 2 9 s d W 1 u N i w 1 f S Z x d W 9 0 O y w m c X V v d D t T Z W N 0 a W 9 u M S 9 T a G V l d D E v Q X V 0 b 1 J l b W 9 2 Z W R D b 2 x 1 b W 5 z M S 5 7 Q 2 9 s d W 1 u N y w 2 f S Z x d W 9 0 O y w m c X V v d D t T Z W N 0 a W 9 u M S 9 T a G V l d D E v Q X V 0 b 1 J l b W 9 2 Z W R D b 2 x 1 b W 5 z M S 5 7 Q 2 9 s d W 1 u O C w 3 f S Z x d W 9 0 O y w m c X V v d D t T Z W N 0 a W 9 u M S 9 T a G V l d D E v Q X V 0 b 1 J l b W 9 2 Z W R D b 2 x 1 b W 5 z M S 5 7 Q 2 9 s d W 1 u O S w 4 f S Z x d W 9 0 O y w m c X V v d D t T Z W N 0 a W 9 u M S 9 T a G V l d D E v Q X V 0 b 1 J l b W 9 2 Z W R D b 2 x 1 b W 5 z M S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o Z W V 0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U 2 h l Z X Q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S O 4 + B B H u z S p 7 O R S d A H 4 m h A A A A A A I A A A A A A B B m A A A A A Q A A I A A A A A z R A M w e 4 n J D O C f Y o U I i X k m a t A W u 0 U f T R w W H A y u 6 A h + P A A A A A A 6 A A A A A A g A A I A A A A A 7 2 E O / U a W n D R K R U M Q S K 5 o r 6 G A 3 l R v P p x a e I j q F H A W s c U A A A A H o z I r x X M H U w C O 4 O g I j 1 Z l e s Q 2 s q T J S I 8 Y 2 U Y y z + a C w / i l d D t f H Q U E X 4 i y n 5 2 8 C V A / j W W p z b K O t H G F 7 8 u x + q C J G 9 0 m z f c Q Q r w k N n Q 4 2 y B B T k Q A A A A P 6 D 4 3 x 7 h y a m y 3 K a w e / b L u T U C k Y s 0 2 + B T c 0 b 1 x P 0 w k f N l P / z c y q c e K n 0 E W L F o C b I F R / 6 0 b Y T 3 z G i k Q 5 W 0 U 1 N q F 8 = < / D a t a M a s h u p > 
</file>

<file path=customXml/itemProps1.xml><?xml version="1.0" encoding="utf-8"?>
<ds:datastoreItem xmlns:ds="http://schemas.openxmlformats.org/officeDocument/2006/customXml" ds:itemID="{29756B3D-7864-4791-841F-339D63CD56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Unit Contribution Break Even</vt:lpstr>
      <vt:lpstr>Contribution Ratio Break Even </vt:lpstr>
      <vt:lpstr>Cost-Worksheet</vt:lpstr>
      <vt:lpstr>BE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Marshall</cp:lastModifiedBy>
  <cp:lastPrinted>2009-10-27T15:50:51Z</cp:lastPrinted>
  <dcterms:created xsi:type="dcterms:W3CDTF">2009-09-25T22:19:43Z</dcterms:created>
  <dcterms:modified xsi:type="dcterms:W3CDTF">2025-06-09T14:14:36Z</dcterms:modified>
</cp:coreProperties>
</file>